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ramm\tecnico\ANDREA\LAVORI SEDI ATS_BDPA\RENDICONTAZIONE OPERE PUBBLICHE\COSTI E TEMPI OPERE PUBBLICHE 2024\"/>
    </mc:Choice>
  </mc:AlternateContent>
  <bookViews>
    <workbookView xWindow="0" yWindow="0" windowWidth="24000" windowHeight="9735" activeTab="2"/>
  </bookViews>
  <sheets>
    <sheet name="2021" sheetId="5" r:id="rId1"/>
    <sheet name="2022" sheetId="4" r:id="rId2"/>
    <sheet name="2023" sheetId="6" r:id="rId3"/>
    <sheet name="2024" sheetId="7" r:id="rId4"/>
    <sheet name="verifiche" sheetId="8" r:id="rId5"/>
  </sheets>
  <definedNames>
    <definedName name="_xlnm._FilterDatabase" localSheetId="0" hidden="1">'2021'!$A$3:$T$6</definedName>
    <definedName name="_xlnm._FilterDatabase" localSheetId="1" hidden="1">'2022'!$A$3:$U$29</definedName>
    <definedName name="_xlnm._FilterDatabase" localSheetId="2" hidden="1">'2023'!$A$3:$V$28</definedName>
    <definedName name="_xlnm._FilterDatabase" localSheetId="3" hidden="1">'2024'!$A$3:$V$28</definedName>
  </definedNames>
  <calcPr calcId="152511"/>
</workbook>
</file>

<file path=xl/calcChain.xml><?xml version="1.0" encoding="utf-8"?>
<calcChain xmlns="http://schemas.openxmlformats.org/spreadsheetml/2006/main">
  <c r="M5" i="6" l="1"/>
  <c r="M28" i="7" l="1"/>
  <c r="K28" i="7"/>
  <c r="I28" i="7"/>
  <c r="L17" i="4" l="1"/>
  <c r="J17" i="4" l="1"/>
  <c r="K5" i="5" l="1"/>
  <c r="I5" i="5" l="1"/>
  <c r="M28" i="6" l="1"/>
  <c r="K28" i="6"/>
  <c r="I28" i="6"/>
  <c r="C40" i="4" l="1"/>
  <c r="H4" i="4" l="1"/>
  <c r="R6" i="5" l="1"/>
  <c r="J6" i="4" l="1"/>
  <c r="J4" i="4" l="1"/>
  <c r="H29" i="4" l="1"/>
  <c r="J29" i="4"/>
  <c r="L29" i="4" l="1"/>
</calcChain>
</file>

<file path=xl/sharedStrings.xml><?xml version="1.0" encoding="utf-8"?>
<sst xmlns="http://schemas.openxmlformats.org/spreadsheetml/2006/main" count="363" uniqueCount="224">
  <si>
    <t>Descrizione contenuti dell'obbligo</t>
  </si>
  <si>
    <t>Frequenza aggiornamento</t>
  </si>
  <si>
    <t>Declinazione della sottosezione</t>
  </si>
  <si>
    <t>Tempestivo</t>
  </si>
  <si>
    <t>Informazioni relative:                                                          - ai tempi e agli indicatori di realizzazione delle opere pubbliche completate</t>
  </si>
  <si>
    <t>Informazioni relative:                                                                 - ai costi unitari di realizzazione delle opere pubbliche completate</t>
  </si>
  <si>
    <t xml:space="preserve">Ordine </t>
  </si>
  <si>
    <t>Fattura</t>
  </si>
  <si>
    <t>Importo Liquidato (iva compresa)</t>
  </si>
  <si>
    <t>Atto di  aggiudicazione</t>
  </si>
  <si>
    <t>INTERVENTI VARI</t>
  </si>
  <si>
    <t>DGR</t>
  </si>
  <si>
    <t>DESCRIZIONE</t>
  </si>
  <si>
    <t>PGR</t>
  </si>
  <si>
    <t>Importo ordine (iva compresa)</t>
  </si>
  <si>
    <t>Importo (iva compresa)</t>
  </si>
  <si>
    <t>Aggiuidicatario</t>
  </si>
  <si>
    <t>CUP</t>
  </si>
  <si>
    <t xml:space="preserve">Selesta Ingegneria Spa - Via Francia 28 -  16149 Genova </t>
  </si>
  <si>
    <t>8003/2021</t>
  </si>
  <si>
    <t>5784235 del 15/10/2020</t>
  </si>
  <si>
    <r>
      <t>Incarico   per l' affidamento della fornitura e posa in opera di un</t>
    </r>
    <r>
      <rPr>
        <b/>
        <sz val="11"/>
        <color theme="1"/>
        <rFont val="Calibri"/>
        <family val="2"/>
        <scheme val="minor"/>
      </rPr>
      <t xml:space="preserve"> sistema di raccolta timbrature </t>
    </r>
    <r>
      <rPr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presenze</t>
    </r>
    <r>
      <rPr>
        <sz val="11"/>
        <color theme="1"/>
        <rFont val="Calibri"/>
        <family val="2"/>
        <scheme val="minor"/>
      </rPr>
      <t xml:space="preserve"> del personale ATS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-  </t>
    </r>
    <r>
      <rPr>
        <b/>
        <sz val="11"/>
        <color theme="1"/>
        <rFont val="Calibri"/>
        <family val="2"/>
        <scheme val="minor"/>
      </rPr>
      <t xml:space="preserve"> Importo affidamento</t>
    </r>
    <r>
      <rPr>
        <sz val="11"/>
        <color theme="1"/>
        <rFont val="Calibri"/>
        <family val="2"/>
        <scheme val="minor"/>
      </rPr>
      <t xml:space="preserve"> : € 29.590,00 oltre iva  di legge, per un totale di €  35.990,00</t>
    </r>
  </si>
  <si>
    <t>pa0000052/21 del 31/03/2021</t>
  </si>
  <si>
    <r>
      <t>Incarico   per  l' affidamento della fornitura e posa in opera di un</t>
    </r>
    <r>
      <rPr>
        <b/>
        <sz val="11"/>
        <color theme="1"/>
        <rFont val="Calibri"/>
        <family val="2"/>
        <scheme val="minor"/>
      </rPr>
      <t xml:space="preserve"> sistema di raccolta timbrature e presenze </t>
    </r>
    <r>
      <rPr>
        <sz val="11"/>
        <color theme="1"/>
        <rFont val="Calibri"/>
        <family val="2"/>
        <scheme val="minor"/>
      </rPr>
      <t xml:space="preserve">del personale ATS-   </t>
    </r>
    <r>
      <rPr>
        <b/>
        <sz val="11"/>
        <color theme="1"/>
        <rFont val="Calibri"/>
        <family val="2"/>
        <scheme val="minor"/>
      </rPr>
      <t>Società affidataria:</t>
    </r>
    <r>
      <rPr>
        <sz val="11"/>
        <color theme="1"/>
        <rFont val="Calibri"/>
        <family val="2"/>
        <scheme val="minor"/>
      </rPr>
      <t xml:space="preserve">  Selesta Ingegneria Spa, con sede in 16149  Genova  (MB), Via Francia 28 -   </t>
    </r>
    <r>
      <rPr>
        <b/>
        <sz val="11"/>
        <color theme="1"/>
        <rFont val="Calibri"/>
        <family val="2"/>
        <scheme val="minor"/>
      </rPr>
      <t>Data inizio lavori:</t>
    </r>
    <r>
      <rPr>
        <sz val="11"/>
        <color theme="1"/>
        <rFont val="Calibri"/>
        <family val="2"/>
        <scheme val="minor"/>
      </rPr>
      <t xml:space="preserve"> 01/02/2021 - </t>
    </r>
    <r>
      <rPr>
        <b/>
        <sz val="11"/>
        <color theme="1"/>
        <rFont val="Calibri"/>
        <family val="2"/>
        <scheme val="minor"/>
      </rPr>
      <t>Data fine lavori</t>
    </r>
    <r>
      <rPr>
        <sz val="11"/>
        <color theme="1"/>
        <rFont val="Calibri"/>
        <family val="2"/>
        <scheme val="minor"/>
      </rPr>
      <t>: 31/03/2021</t>
    </r>
  </si>
  <si>
    <t>140692106 del 31/05/2021</t>
  </si>
  <si>
    <r>
      <t xml:space="preserve">Affidamento della fornitura e posa in opera di un sistema di </t>
    </r>
    <r>
      <rPr>
        <b/>
        <sz val="10"/>
        <color theme="1"/>
        <rFont val="Arial"/>
        <family val="2"/>
      </rPr>
      <t>raccolta timbrature</t>
    </r>
    <r>
      <rPr>
        <sz val="10"/>
        <color theme="1"/>
        <rFont val="Arial"/>
        <family val="2"/>
      </rPr>
      <t xml:space="preserve"> e presenze del personale ATS</t>
    </r>
  </si>
  <si>
    <r>
      <t xml:space="preserve">RDO per  </t>
    </r>
    <r>
      <rPr>
        <b/>
        <sz val="11"/>
        <rFont val="Calibri"/>
        <family val="2"/>
        <scheme val="minor"/>
      </rPr>
      <t>Progettazione strutturale, del Piano di Sicurezza e di Coordinamento per i lavori</t>
    </r>
    <r>
      <rPr>
        <sz val="11"/>
        <rFont val="Calibri"/>
        <family val="2"/>
        <scheme val="minor"/>
      </rPr>
      <t xml:space="preserve"> di “Adeguamento alla normativa VV.F ai sensi del D.M. 19 marzo 2015, c/o la sede di </t>
    </r>
    <r>
      <rPr>
        <b/>
        <sz val="11"/>
        <rFont val="Calibri"/>
        <family val="2"/>
        <scheme val="minor"/>
      </rPr>
      <t>Oggiono (LC)</t>
    </r>
    <r>
      <rPr>
        <sz val="11"/>
        <rFont val="Calibri"/>
        <family val="2"/>
        <scheme val="minor"/>
      </rPr>
      <t>, Via I° Maggio n.21/B”, terza fase</t>
    </r>
  </si>
  <si>
    <t xml:space="preserve">Ing. Stefano Pria - Viale Marche 21  20125, Milano  
</t>
  </si>
  <si>
    <r>
      <t>Incarico   per  l' affidamento del servizio di P</t>
    </r>
    <r>
      <rPr>
        <b/>
        <sz val="11"/>
        <color theme="1"/>
        <rFont val="Calibri"/>
        <family val="2"/>
        <scheme val="minor"/>
      </rPr>
      <t xml:space="preserve">rogettazione strutturale, del Piano di Sicurezza e di Coordinamento </t>
    </r>
    <r>
      <rPr>
        <sz val="11"/>
        <color theme="1"/>
        <rFont val="Calibri"/>
        <family val="2"/>
        <scheme val="minor"/>
      </rPr>
      <t>per i lavori di “Adeguamento alla normativa VV.F ai sensi del D.M. 19 marzo 2015, c/o la sede di</t>
    </r>
    <r>
      <rPr>
        <b/>
        <sz val="11"/>
        <color theme="1"/>
        <rFont val="Calibri"/>
        <family val="2"/>
        <scheme val="minor"/>
      </rPr>
      <t xml:space="preserve"> Oggiono (LC)</t>
    </r>
    <r>
      <rPr>
        <sz val="11"/>
        <color theme="1"/>
        <rFont val="Calibri"/>
        <family val="2"/>
        <scheme val="minor"/>
      </rPr>
      <t xml:space="preserve">, Via I° Maggio n.21/B”, terza fase - 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 € 8.000 oltre iva  di legge, per un totale di €  10.150,40</t>
    </r>
  </si>
  <si>
    <t>piano delle opere</t>
  </si>
  <si>
    <t>8004/2021</t>
  </si>
  <si>
    <t>143 del 25/08/2021</t>
  </si>
  <si>
    <r>
      <t>Incarico   per  la</t>
    </r>
    <r>
      <rPr>
        <b/>
        <sz val="11"/>
        <color theme="1"/>
        <rFont val="Calibri"/>
        <family val="2"/>
        <scheme val="minor"/>
      </rPr>
      <t xml:space="preserve"> Fornitura e posa in opera di due telai in travi HEA 120</t>
    </r>
    <r>
      <rPr>
        <sz val="11"/>
        <color theme="1"/>
        <rFont val="Calibri"/>
        <family val="2"/>
        <scheme val="minor"/>
      </rPr>
      <t xml:space="preserve"> per supporto macchine CDZ sede Lecco corso Carlo Alberto - 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 € 4.150,00 oltre iva  di legge, per un totale di €  5.063,00</t>
    </r>
  </si>
  <si>
    <t>Carraro Egisto - Via Cisnara 30 - 20812 Limbiate (MB)</t>
  </si>
  <si>
    <r>
      <t>Formnitura e posa in opera di</t>
    </r>
    <r>
      <rPr>
        <b/>
        <sz val="10"/>
        <color theme="1"/>
        <rFont val="Arial"/>
        <family val="2"/>
      </rPr>
      <t xml:space="preserve"> due telai in travi HEA 120 </t>
    </r>
    <r>
      <rPr>
        <sz val="10"/>
        <color theme="1"/>
        <rFont val="Arial"/>
        <family val="2"/>
      </rPr>
      <t xml:space="preserve">per supporto macchine CDZ sede </t>
    </r>
    <r>
      <rPr>
        <b/>
        <sz val="10"/>
        <color theme="1"/>
        <rFont val="Arial"/>
        <family val="2"/>
      </rPr>
      <t>Lecco corso Carlo Alberto</t>
    </r>
  </si>
  <si>
    <t>01/21 del 20/10/2021</t>
  </si>
  <si>
    <r>
      <t xml:space="preserve">Incarico   per  la </t>
    </r>
    <r>
      <rPr>
        <b/>
        <sz val="11"/>
        <color theme="1"/>
        <rFont val="Calibri"/>
        <family val="2"/>
        <scheme val="minor"/>
      </rPr>
      <t>Fornitura e posa in opera di due telai in travi HEA 120</t>
    </r>
    <r>
      <rPr>
        <sz val="11"/>
        <color theme="1"/>
        <rFont val="Calibri"/>
        <family val="2"/>
        <scheme val="minor"/>
      </rPr>
      <t xml:space="preserve"> per supporto macchine CDZ sede Lecco corso Carlo Alberto-   </t>
    </r>
    <r>
      <rPr>
        <b/>
        <sz val="11"/>
        <color theme="1"/>
        <rFont val="Calibri"/>
        <family val="2"/>
        <scheme val="minor"/>
      </rPr>
      <t>Studio affidatario:</t>
    </r>
    <r>
      <rPr>
        <sz val="11"/>
        <color theme="1"/>
        <rFont val="Calibri"/>
        <family val="2"/>
        <scheme val="minor"/>
      </rPr>
      <t xml:space="preserve">  Carraro Egisto con sede in 20812 Limbiate, Via Cisnara 30 -   </t>
    </r>
    <r>
      <rPr>
        <b/>
        <sz val="11"/>
        <color theme="1"/>
        <rFont val="Calibri"/>
        <family val="2"/>
        <scheme val="minor"/>
      </rPr>
      <t xml:space="preserve">Data inizio lavori: </t>
    </r>
    <r>
      <rPr>
        <sz val="11"/>
        <color theme="1"/>
        <rFont val="Calibri"/>
        <family val="2"/>
        <scheme val="minor"/>
      </rPr>
      <t xml:space="preserve">01/09/2021 - </t>
    </r>
    <r>
      <rPr>
        <b/>
        <sz val="11"/>
        <color theme="1"/>
        <rFont val="Calibri"/>
        <family val="2"/>
        <scheme val="minor"/>
      </rPr>
      <t>Data fine lavori</t>
    </r>
    <r>
      <rPr>
        <sz val="11"/>
        <color theme="1"/>
        <rFont val="Calibri"/>
        <family val="2"/>
        <scheme val="minor"/>
      </rPr>
      <t>: 20/10/2021</t>
    </r>
  </si>
  <si>
    <t>Siram Spa - Via Anna Maria Mozzoni 12 - 20152 Milano</t>
  </si>
  <si>
    <t>Delibera 420 del 21/06/2021</t>
  </si>
  <si>
    <r>
      <t>Interventi per la r</t>
    </r>
    <r>
      <rPr>
        <b/>
        <sz val="10"/>
        <color theme="1"/>
        <rFont val="Arial"/>
        <family val="2"/>
      </rPr>
      <t>iqualificazione degli impianti</t>
    </r>
    <r>
      <rPr>
        <sz val="10"/>
        <color theme="1"/>
        <rFont val="Arial"/>
        <family val="2"/>
      </rPr>
      <t xml:space="preserve"> di
riscaldamento e condizionamento presso le sedi dell'ATS della Brianza </t>
    </r>
  </si>
  <si>
    <t>8004/8022</t>
  </si>
  <si>
    <t>27 del 21/01/2022</t>
  </si>
  <si>
    <t>694 del 02/02/2022</t>
  </si>
  <si>
    <t>64 del 17/03/2022</t>
  </si>
  <si>
    <t>DGR 3479/2020</t>
  </si>
  <si>
    <t>AL&amp;V , Via Beretta 79 - 20862 Arcore (MB)</t>
  </si>
  <si>
    <t>Calesse Giuseppe,Via Petrarca 6 20851 Lissone (MB)</t>
  </si>
  <si>
    <t>8020/8021</t>
  </si>
  <si>
    <t>65 DEL 18/03/2022</t>
  </si>
  <si>
    <t>66 del 21/03/2022</t>
  </si>
  <si>
    <t>Seberg srl - Via Fermi 52  24035 Curno (BG)</t>
  </si>
  <si>
    <r>
      <t>Incarico   per  l'affidamento dei lavori di r</t>
    </r>
    <r>
      <rPr>
        <b/>
        <sz val="11"/>
        <color theme="1"/>
        <rFont val="Calibri"/>
        <family val="2"/>
        <scheme val="minor"/>
      </rPr>
      <t>iqualificazione impianti di riscaldamento e condizionamento</t>
    </r>
    <r>
      <rPr>
        <sz val="11"/>
        <color theme="1"/>
        <rFont val="Calibri"/>
        <family val="2"/>
        <scheme val="minor"/>
      </rPr>
      <t xml:space="preserve"> presso le sedi ATS -   </t>
    </r>
    <r>
      <rPr>
        <b/>
        <sz val="11"/>
        <color theme="1"/>
        <rFont val="Calibri"/>
        <family val="2"/>
        <scheme val="minor"/>
      </rPr>
      <t>Società affidataria:</t>
    </r>
    <r>
      <rPr>
        <sz val="11"/>
        <color theme="1"/>
        <rFont val="Calibri"/>
        <family val="2"/>
        <scheme val="minor"/>
      </rPr>
      <t xml:space="preserve">  Siram Spa - Via Anna Maria Mozzoni 12 - 20152 Milano -   </t>
    </r>
    <r>
      <rPr>
        <b/>
        <sz val="11"/>
        <color theme="1"/>
        <rFont val="Calibri"/>
        <family val="2"/>
        <scheme val="minor"/>
      </rPr>
      <t xml:space="preserve">Data inizio lavori: </t>
    </r>
    <r>
      <rPr>
        <sz val="11"/>
        <color theme="1"/>
        <rFont val="Calibri"/>
        <family val="2"/>
        <scheme val="minor"/>
      </rPr>
      <t xml:space="preserve">01/07/2021 - </t>
    </r>
    <r>
      <rPr>
        <b/>
        <sz val="11"/>
        <color theme="1"/>
        <rFont val="Calibri"/>
        <family val="2"/>
        <scheme val="minor"/>
      </rPr>
      <t>Data fine lavori</t>
    </r>
    <r>
      <rPr>
        <sz val="11"/>
        <color theme="1"/>
        <rFont val="Calibri"/>
        <family val="2"/>
        <scheme val="minor"/>
      </rPr>
      <t>: 02/02/2022</t>
    </r>
  </si>
  <si>
    <t>Rana sas - Via Trieste 107 - 20812 Limbiate (MB)</t>
  </si>
  <si>
    <t>67 del 24/03/2022</t>
  </si>
  <si>
    <t>Totale</t>
  </si>
  <si>
    <r>
      <t xml:space="preserve">Interventi adeguamento sede di Monza Via Solferino, 16, per </t>
    </r>
    <r>
      <rPr>
        <b/>
        <sz val="10"/>
        <color theme="1"/>
        <rFont val="Arial"/>
        <family val="2"/>
      </rPr>
      <t>trasferimento PSAL di Ornago.</t>
    </r>
  </si>
  <si>
    <r>
      <t xml:space="preserve">Interventi adeguamento sede di Monza Via Solferino, 16, per </t>
    </r>
    <r>
      <rPr>
        <b/>
        <sz val="10"/>
        <color theme="1"/>
        <rFont val="Arial"/>
        <family val="2"/>
      </rPr>
      <t xml:space="preserve">trasferimento PSAL di Ornago. Fornitura  segnaletica </t>
    </r>
  </si>
  <si>
    <r>
      <t xml:space="preserve">Interventi adeguamento sede di Monza Via Solferino, 16, per </t>
    </r>
    <r>
      <rPr>
        <b/>
        <sz val="10"/>
        <color theme="1"/>
        <rFont val="Arial"/>
        <family val="2"/>
      </rPr>
      <t xml:space="preserve">trasferimento PSAL di Ornago.Formazione nuovo bagno </t>
    </r>
  </si>
  <si>
    <r>
      <t xml:space="preserve">Interventi adeguamento sede di Monza Via Solferino, 16, per </t>
    </r>
    <r>
      <rPr>
        <b/>
        <sz val="10"/>
        <color theme="1"/>
        <rFont val="Arial"/>
        <family val="2"/>
      </rPr>
      <t xml:space="preserve">trasferimento PSAL di Ornago. Lavori di imbiancatura - Società affidataria:  </t>
    </r>
    <r>
      <rPr>
        <sz val="10"/>
        <color theme="1"/>
        <rFont val="Arial"/>
        <family val="2"/>
      </rPr>
      <t xml:space="preserve">Calesse Giuseppe,Via Petrarca 6 20851 Lissone (MB) </t>
    </r>
    <r>
      <rPr>
        <b/>
        <sz val="10"/>
        <color theme="1"/>
        <rFont val="Arial"/>
        <family val="2"/>
      </rPr>
      <t>-   Data  Data inizio lavori:</t>
    </r>
    <r>
      <rPr>
        <sz val="10"/>
        <color theme="1"/>
        <rFont val="Arial"/>
        <family val="2"/>
      </rPr>
      <t xml:space="preserve"> 15/01/2021</t>
    </r>
    <r>
      <rPr>
        <b/>
        <sz val="10"/>
        <color theme="1"/>
        <rFont val="Arial"/>
        <family val="2"/>
      </rPr>
      <t xml:space="preserve"> - Data fine lavori: </t>
    </r>
    <r>
      <rPr>
        <sz val="10"/>
        <color theme="1"/>
        <rFont val="Arial"/>
        <family val="2"/>
      </rPr>
      <t>28/02/2022</t>
    </r>
  </si>
  <si>
    <r>
      <t xml:space="preserve">Interventi adeguamento sede di Monza Via Solferino, 16. per </t>
    </r>
    <r>
      <rPr>
        <b/>
        <sz val="11"/>
        <color theme="1"/>
        <rFont val="Calibri"/>
        <family val="2"/>
        <scheme val="minor"/>
      </rPr>
      <t>trasferimento PSAL</t>
    </r>
    <r>
      <rPr>
        <sz val="11"/>
        <color theme="1"/>
        <rFont val="Calibri"/>
        <family val="2"/>
        <scheme val="minor"/>
      </rPr>
      <t xml:space="preserve"> di Ornago. -   </t>
    </r>
    <r>
      <rPr>
        <b/>
        <sz val="11"/>
        <color theme="1"/>
        <rFont val="Calibri"/>
        <family val="2"/>
        <scheme val="minor"/>
      </rPr>
      <t>Società affidataria:</t>
    </r>
    <r>
      <rPr>
        <sz val="11"/>
        <color theme="1"/>
        <rFont val="Calibri"/>
        <family val="2"/>
        <scheme val="minor"/>
      </rPr>
      <t xml:space="preserve">  Siram Spa - Via Anna Maria Mozzoni 12 - 20152 Milano -   </t>
    </r>
    <r>
      <rPr>
        <b/>
        <sz val="11"/>
        <color theme="1"/>
        <rFont val="Calibri"/>
        <family val="2"/>
        <scheme val="minor"/>
      </rPr>
      <t xml:space="preserve">Data inizio lavori: </t>
    </r>
    <r>
      <rPr>
        <sz val="11"/>
        <color theme="1"/>
        <rFont val="Calibri"/>
        <family val="2"/>
        <scheme val="minor"/>
      </rPr>
      <t xml:space="preserve">15/01/2021 - </t>
    </r>
    <r>
      <rPr>
        <b/>
        <sz val="11"/>
        <color theme="1"/>
        <rFont val="Calibri"/>
        <family val="2"/>
        <scheme val="minor"/>
      </rPr>
      <t>Data fine lavori</t>
    </r>
    <r>
      <rPr>
        <sz val="11"/>
        <color theme="1"/>
        <rFont val="Calibri"/>
        <family val="2"/>
        <scheme val="minor"/>
      </rPr>
      <t>: 28/02/2022</t>
    </r>
  </si>
  <si>
    <r>
      <t xml:space="preserve">Interventi adeguamento sede di Monza Via Solferino, 16 per </t>
    </r>
    <r>
      <rPr>
        <b/>
        <sz val="11"/>
        <color theme="1"/>
        <rFont val="Calibri"/>
        <family val="2"/>
        <scheme val="minor"/>
      </rPr>
      <t xml:space="preserve">trasferimento PSAL </t>
    </r>
    <r>
      <rPr>
        <sz val="11"/>
        <color theme="1"/>
        <rFont val="Calibri"/>
        <family val="2"/>
        <scheme val="minor"/>
      </rPr>
      <t xml:space="preserve">di Ornago - 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€ 10.500 oltre iva  di legge, per un totale di €  12.810,00</t>
    </r>
  </si>
  <si>
    <r>
      <t xml:space="preserve">Interventi adeguamento sede di Monza Via Solferino, 16,  per </t>
    </r>
    <r>
      <rPr>
        <b/>
        <sz val="11"/>
        <color theme="1"/>
        <rFont val="Calibri"/>
        <family val="2"/>
        <scheme val="minor"/>
      </rPr>
      <t xml:space="preserve">trasferimento PSAL </t>
    </r>
    <r>
      <rPr>
        <sz val="11"/>
        <color theme="1"/>
        <rFont val="Calibri"/>
        <family val="2"/>
        <scheme val="minor"/>
      </rPr>
      <t xml:space="preserve">di Ornago - Lavori di </t>
    </r>
    <r>
      <rPr>
        <b/>
        <sz val="11"/>
        <color theme="1"/>
        <rFont val="Calibri"/>
        <family val="2"/>
        <scheme val="minor"/>
      </rPr>
      <t>imbiancatur</t>
    </r>
    <r>
      <rPr>
        <sz val="11"/>
        <color theme="1"/>
        <rFont val="Calibri"/>
        <family val="2"/>
        <scheme val="minor"/>
      </rPr>
      <t xml:space="preserve">a - 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€ 4.068,00 oltre iva  di legge, per un totale di €  4.962,96</t>
    </r>
  </si>
  <si>
    <r>
      <t>Interventi adeguamento sede di Monza Via Solferino, 16, per t</t>
    </r>
    <r>
      <rPr>
        <b/>
        <sz val="11"/>
        <color theme="1"/>
        <rFont val="Calibri"/>
        <family val="2"/>
        <scheme val="minor"/>
      </rPr>
      <t>rasferimento PSAL di Ornago. Fornitura  segnaletica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 xml:space="preserve"> Importo affidamento</t>
    </r>
    <r>
      <rPr>
        <sz val="11"/>
        <color theme="1"/>
        <rFont val="Calibri"/>
        <family val="2"/>
        <scheme val="minor"/>
      </rPr>
      <t xml:space="preserve"> : € 1.663,50 oltre iva  di legge, per un totale di €  2.029,47</t>
    </r>
  </si>
  <si>
    <r>
      <t>Incarico   per  l'affidamento dei lavori di r</t>
    </r>
    <r>
      <rPr>
        <b/>
        <sz val="11"/>
        <color theme="1"/>
        <rFont val="Calibri"/>
        <family val="2"/>
        <scheme val="minor"/>
      </rPr>
      <t>iqualificazione impianti di riscaldamento e condizionamento</t>
    </r>
    <r>
      <rPr>
        <sz val="11"/>
        <color theme="1"/>
        <rFont val="Calibri"/>
        <family val="2"/>
        <scheme val="minor"/>
      </rPr>
      <t xml:space="preserve"> presso le sedi ATS - 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€ 39.261,88 oltre iva  di legge, per un totale di €  43.188,07</t>
    </r>
  </si>
  <si>
    <r>
      <t xml:space="preserve">Interventi adeguamento sede di Monza Via Solferino, 16, per </t>
    </r>
    <r>
      <rPr>
        <b/>
        <sz val="10"/>
        <color theme="1"/>
        <rFont val="Arial"/>
        <family val="2"/>
      </rPr>
      <t>trasferimento PSAL di Ornago. Lavori di Imbiancatura</t>
    </r>
  </si>
  <si>
    <r>
      <t>Interventi adeguamento sede di Monza Via Solferino, 16, per</t>
    </r>
    <r>
      <rPr>
        <b/>
        <sz val="11"/>
        <color theme="1"/>
        <rFont val="Calibri"/>
        <family val="2"/>
        <scheme val="minor"/>
      </rPr>
      <t xml:space="preserve"> trasferimento PSAL di Ornago. Formazione nuovo bagno - Importo affidamento : </t>
    </r>
    <r>
      <rPr>
        <sz val="11"/>
        <color theme="1"/>
        <rFont val="Calibri"/>
        <family val="2"/>
        <scheme val="minor"/>
      </rPr>
      <t>€ 8.000 oltre iva  di legge, per un totale di €  9.760,0</t>
    </r>
    <r>
      <rPr>
        <b/>
        <sz val="11"/>
        <color theme="1"/>
        <rFont val="Calibri"/>
        <family val="2"/>
        <scheme val="minor"/>
      </rPr>
      <t>0</t>
    </r>
  </si>
  <si>
    <t>2255 del 18/03/2022</t>
  </si>
  <si>
    <t>1_22 del 23/03/2022</t>
  </si>
  <si>
    <r>
      <t xml:space="preserve">Interventi adeguamento sede di Monza Via Solferino, 16, per </t>
    </r>
    <r>
      <rPr>
        <b/>
        <sz val="10"/>
        <rFont val="Arial"/>
        <family val="2"/>
      </rPr>
      <t>trasferimento PSAL di Ornago. Lavori elettrici</t>
    </r>
  </si>
  <si>
    <r>
      <t xml:space="preserve">Incarico   per er  l'affidamento dei lavori di adeguamento sede di Monza Via Solferino, 16. per </t>
    </r>
    <r>
      <rPr>
        <b/>
        <sz val="11"/>
        <rFont val="Calibri"/>
        <family val="2"/>
        <scheme val="minor"/>
      </rPr>
      <t xml:space="preserve">trasferimento PSAL </t>
    </r>
    <r>
      <rPr>
        <sz val="11"/>
        <rFont val="Calibri"/>
        <family val="2"/>
        <scheme val="minor"/>
      </rPr>
      <t xml:space="preserve">di Ornago Lavori elettrici - </t>
    </r>
    <r>
      <rPr>
        <b/>
        <sz val="11"/>
        <rFont val="Calibri"/>
        <family val="2"/>
        <scheme val="minor"/>
      </rPr>
      <t>Importo affidamento</t>
    </r>
    <r>
      <rPr>
        <sz val="11"/>
        <rFont val="Calibri"/>
        <family val="2"/>
        <scheme val="minor"/>
      </rPr>
      <t xml:space="preserve"> 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€ 12.229,94 oltre iva  di legge, per un totale di €  14.920,53</t>
    </r>
  </si>
  <si>
    <t>75 del 20/04/2022</t>
  </si>
  <si>
    <t>177 del 13/04/2022</t>
  </si>
  <si>
    <r>
      <t xml:space="preserve">Interventi adeguamento sede di Monza Via Solferino, 16, per </t>
    </r>
    <r>
      <rPr>
        <b/>
        <sz val="10"/>
        <rFont val="Arial"/>
        <family val="2"/>
      </rPr>
      <t>trasferimento PSAL di Ornago. Lavori fornitura e posa in opera pavimento</t>
    </r>
  </si>
  <si>
    <t>91 del 31/05/2022</t>
  </si>
  <si>
    <t>DGR 4386/2021</t>
  </si>
  <si>
    <t>DGR3479/2020</t>
  </si>
  <si>
    <t>53-FE del 17/05/2022</t>
  </si>
  <si>
    <r>
      <t>Interventi adeguamento sede di Monza Via Solferino, 16, p</t>
    </r>
    <r>
      <rPr>
        <b/>
        <sz val="10"/>
        <color theme="1"/>
        <rFont val="Arial"/>
        <family val="2"/>
      </rPr>
      <t xml:space="preserve">er trasferimento PSAL di Ornago. Formazione nuovo bagno - Società affidataria:  </t>
    </r>
    <r>
      <rPr>
        <sz val="10"/>
        <color theme="1"/>
        <rFont val="Arial"/>
        <family val="2"/>
      </rPr>
      <t>Rana sas - Via Trieste 107 - 20812 Limbiate (MB)</t>
    </r>
    <r>
      <rPr>
        <b/>
        <sz val="10"/>
        <color theme="1"/>
        <rFont val="Arial"/>
        <family val="2"/>
      </rPr>
      <t>-   Data inizio lavori:</t>
    </r>
    <r>
      <rPr>
        <sz val="10"/>
        <color theme="1"/>
        <rFont val="Arial"/>
        <family val="2"/>
      </rPr>
      <t xml:space="preserve"> 23/03/2022</t>
    </r>
    <r>
      <rPr>
        <b/>
        <sz val="10"/>
        <color theme="1"/>
        <rFont val="Arial"/>
        <family val="2"/>
      </rPr>
      <t xml:space="preserve"> - Data fine lavori: </t>
    </r>
    <r>
      <rPr>
        <sz val="10"/>
        <color theme="1"/>
        <rFont val="Arial"/>
        <family val="2"/>
      </rPr>
      <t>31/05/2022</t>
    </r>
  </si>
  <si>
    <r>
      <t xml:space="preserve">Interventi adeguamento sede di Monza Via Solferino, 16,  per </t>
    </r>
    <r>
      <rPr>
        <b/>
        <sz val="11"/>
        <rFont val="Calibri"/>
        <family val="2"/>
        <scheme val="minor"/>
      </rPr>
      <t xml:space="preserve">trasferimento PSAL </t>
    </r>
    <r>
      <rPr>
        <sz val="11"/>
        <rFont val="Calibri"/>
        <family val="2"/>
        <scheme val="minor"/>
      </rPr>
      <t xml:space="preserve">di Ornago - Lavori di </t>
    </r>
    <r>
      <rPr>
        <b/>
        <sz val="11"/>
        <rFont val="Calibri"/>
        <family val="2"/>
        <scheme val="minor"/>
      </rPr>
      <t>fornitura e posa in opera pavimeto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Importo affidamento</t>
    </r>
    <r>
      <rPr>
        <sz val="11"/>
        <rFont val="Calibri"/>
        <family val="2"/>
        <scheme val="minor"/>
      </rPr>
      <t xml:space="preserve"> 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€ 1.150,00 oltre iva  di legge, per un totale di €  1.403,00</t>
    </r>
  </si>
  <si>
    <t>Piano delle opere</t>
  </si>
  <si>
    <t>CRT - via Volta 11 20813 Bovisio Masciago (MB)</t>
  </si>
  <si>
    <r>
      <rPr>
        <sz val="11"/>
        <color rgb="FFFF0000"/>
        <rFont val="Calibri"/>
        <family val="2"/>
        <scheme val="minor"/>
      </rPr>
      <t>piano delle opere</t>
    </r>
    <r>
      <rPr>
        <sz val="11"/>
        <rFont val="Calibri"/>
        <family val="2"/>
        <scheme val="minor"/>
      </rPr>
      <t xml:space="preserve"> / DGR 3479/2020</t>
    </r>
  </si>
  <si>
    <r>
      <t xml:space="preserve">Messa a norma normativa  </t>
    </r>
    <r>
      <rPr>
        <b/>
        <sz val="11"/>
        <rFont val="Calibri"/>
        <family val="2"/>
        <scheme val="minor"/>
      </rPr>
      <t xml:space="preserve">VVF Oggiono </t>
    </r>
    <r>
      <rPr>
        <sz val="11"/>
        <rFont val="Calibri"/>
        <family val="2"/>
        <scheme val="minor"/>
      </rPr>
      <t xml:space="preserve">Via I maggio - III fase - incarico per </t>
    </r>
    <r>
      <rPr>
        <b/>
        <sz val="11"/>
        <rFont val="Calibri"/>
        <family val="2"/>
        <scheme val="minor"/>
      </rPr>
      <t xml:space="preserve">collaudo </t>
    </r>
    <r>
      <rPr>
        <sz val="11"/>
        <rFont val="Calibri"/>
        <family val="2"/>
        <scheme val="minor"/>
      </rPr>
      <t>opere strutturali</t>
    </r>
  </si>
  <si>
    <t>sede</t>
  </si>
  <si>
    <t>varie</t>
  </si>
  <si>
    <t>monza solferino</t>
  </si>
  <si>
    <t>fattura 2_22 del 06/06/2022</t>
  </si>
  <si>
    <r>
      <t xml:space="preserve">Interventi adeguamento sede di Monza Via Solferino, 16, per </t>
    </r>
    <r>
      <rPr>
        <b/>
        <sz val="10"/>
        <rFont val="Arial"/>
        <family val="2"/>
      </rPr>
      <t xml:space="preserve">trasferimento PSAL di Ornago. Lavori di fornitura e posa in opera pavimento - Società affidataria:  </t>
    </r>
    <r>
      <rPr>
        <sz val="10"/>
        <rFont val="Arial"/>
        <family val="2"/>
      </rPr>
      <t xml:space="preserve">Calesse Giuseppe,Via Petrarca 6 20851 Lissone (MB) </t>
    </r>
    <r>
      <rPr>
        <b/>
        <sz val="10"/>
        <rFont val="Arial"/>
        <family val="2"/>
      </rPr>
      <t>-     Data inizio lavori:</t>
    </r>
    <r>
      <rPr>
        <sz val="10"/>
        <rFont val="Arial"/>
        <family val="2"/>
      </rPr>
      <t xml:space="preserve"> 25/05/2022</t>
    </r>
    <r>
      <rPr>
        <b/>
        <sz val="10"/>
        <rFont val="Arial"/>
        <family val="2"/>
      </rPr>
      <t xml:space="preserve"> - Data fine lavori: </t>
    </r>
    <r>
      <rPr>
        <sz val="10"/>
        <rFont val="Arial"/>
        <family val="2"/>
      </rPr>
      <t>06/06/2022</t>
    </r>
  </si>
  <si>
    <t>Oggiono</t>
  </si>
  <si>
    <t>12 del 07/06/2022</t>
  </si>
  <si>
    <t>Desio Via Foscolo</t>
  </si>
  <si>
    <t>LP Impianti srl - Via Aldo Moro5 - 20020 Cogliate (MB)</t>
  </si>
  <si>
    <r>
      <t xml:space="preserve">Messa a norma normativa VVF </t>
    </r>
    <r>
      <rPr>
        <b/>
        <sz val="11"/>
        <rFont val="Calibri"/>
        <family val="2"/>
        <scheme val="minor"/>
      </rPr>
      <t>Oggiono</t>
    </r>
    <r>
      <rPr>
        <sz val="11"/>
        <rFont val="Calibri"/>
        <family val="2"/>
        <scheme val="minor"/>
      </rPr>
      <t xml:space="preserve"> Via I maggio - III fase - incarico per </t>
    </r>
    <r>
      <rPr>
        <b/>
        <sz val="11"/>
        <rFont val="Calibri"/>
        <family val="2"/>
        <scheme val="minor"/>
      </rPr>
      <t xml:space="preserve">collaudo </t>
    </r>
    <r>
      <rPr>
        <sz val="11"/>
        <rFont val="Calibri"/>
        <family val="2"/>
        <scheme val="minor"/>
      </rPr>
      <t xml:space="preserve">opere strutturali  </t>
    </r>
    <r>
      <rPr>
        <b/>
        <sz val="11"/>
        <rFont val="Calibri"/>
        <family val="2"/>
        <scheme val="minor"/>
      </rPr>
      <t xml:space="preserve">Importo affidamento </t>
    </r>
    <r>
      <rPr>
        <sz val="11"/>
        <rFont val="Calibri"/>
        <family val="2"/>
        <scheme val="minor"/>
      </rPr>
      <t>: 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€ 728,00 oltre iva  di legge, per un totale di €  888,16</t>
    </r>
  </si>
  <si>
    <t>103 del 21/06/2022</t>
  </si>
  <si>
    <r>
      <t xml:space="preserve">Interventi adeguamento sede di Monza Via Solferino, 16, per </t>
    </r>
    <r>
      <rPr>
        <b/>
        <sz val="10"/>
        <rFont val="Arial"/>
        <family val="2"/>
      </rPr>
      <t xml:space="preserve">trasferimento PSAL di Ornago. Lavori elettrici - Società affidataria:  </t>
    </r>
    <r>
      <rPr>
        <sz val="10"/>
        <rFont val="Arial"/>
        <family val="2"/>
      </rPr>
      <t>AL&amp;V , Via Beretta 79 - 20862 Arcore (MB)</t>
    </r>
    <r>
      <rPr>
        <b/>
        <sz val="10"/>
        <rFont val="Arial"/>
        <family val="2"/>
      </rPr>
      <t xml:space="preserve"> -  - Data inizio lavori: 16/02/2022 -Data fine lavori: 1</t>
    </r>
    <r>
      <rPr>
        <sz val="10"/>
        <rFont val="Arial"/>
        <family val="2"/>
      </rPr>
      <t>5/04/2022</t>
    </r>
  </si>
  <si>
    <r>
      <t>Interventi adeguamento sede di Monza Via Solferino, 16, p</t>
    </r>
    <r>
      <rPr>
        <b/>
        <sz val="10"/>
        <color theme="1"/>
        <rFont val="Arial"/>
        <family val="2"/>
      </rPr>
      <t xml:space="preserve">er trasferimento PSAL di Ornago. Fornitura  segnaletica - 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Società affidataria</t>
    </r>
    <r>
      <rPr>
        <sz val="10"/>
        <color theme="1"/>
        <rFont val="Arial"/>
        <family val="2"/>
      </rPr>
      <t xml:space="preserve">:  Seberg srl - Via Fermi 52  24035 Curno (BG)-   </t>
    </r>
    <r>
      <rPr>
        <b/>
        <sz val="10"/>
        <color theme="1"/>
        <rFont val="Arial"/>
        <family val="2"/>
      </rPr>
      <t>Data inizio lavori:</t>
    </r>
    <r>
      <rPr>
        <sz val="10"/>
        <color theme="1"/>
        <rFont val="Arial"/>
        <family val="2"/>
      </rPr>
      <t xml:space="preserve"> 21/03/2022 - D</t>
    </r>
    <r>
      <rPr>
        <b/>
        <sz val="10"/>
        <color theme="1"/>
        <rFont val="Arial"/>
        <family val="2"/>
      </rPr>
      <t>ata fine lavori:</t>
    </r>
    <r>
      <rPr>
        <sz val="10"/>
        <color theme="1"/>
        <rFont val="Arial"/>
        <family val="2"/>
      </rPr>
      <t>10/04/2022</t>
    </r>
  </si>
  <si>
    <t>109 DEL 07/07/2022</t>
  </si>
  <si>
    <r>
      <t xml:space="preserve">Interventi adeguamento sede di Monza Via Solferino, 16,  per </t>
    </r>
    <r>
      <rPr>
        <b/>
        <sz val="11"/>
        <color theme="1"/>
        <rFont val="Calibri"/>
        <family val="2"/>
        <scheme val="minor"/>
      </rPr>
      <t xml:space="preserve">trasferimento PSAL </t>
    </r>
    <r>
      <rPr>
        <sz val="11"/>
        <color theme="1"/>
        <rFont val="Calibri"/>
        <family val="2"/>
        <scheme val="minor"/>
      </rPr>
      <t xml:space="preserve">di Ornago - Lavori di </t>
    </r>
    <r>
      <rPr>
        <b/>
        <sz val="11"/>
        <color theme="1"/>
        <rFont val="Calibri"/>
        <family val="2"/>
        <scheme val="minor"/>
      </rPr>
      <t>imbiancatur</t>
    </r>
    <r>
      <rPr>
        <sz val="11"/>
        <color theme="1"/>
        <rFont val="Calibri"/>
        <family val="2"/>
        <scheme val="minor"/>
      </rPr>
      <t xml:space="preserve">a Ingresso, bagno spogliatoio, uffici - 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€ 2.685,00 oltre iva  di legge, per un totale di € 3.275,70</t>
    </r>
  </si>
  <si>
    <r>
      <t xml:space="preserve">Interventi adeguamento sede di Monza Via Solferino, 16, per </t>
    </r>
    <r>
      <rPr>
        <b/>
        <sz val="10"/>
        <color theme="1"/>
        <rFont val="Arial"/>
        <family val="2"/>
      </rPr>
      <t>trasferimento PSAL di Ornago. Lavori di Imbiancatura</t>
    </r>
    <r>
      <rPr>
        <sz val="10"/>
        <color theme="1"/>
        <rFont val="Arial"/>
        <family val="2"/>
      </rPr>
      <t xml:space="preserve"> Ingresso, bagno spogliatoio, uffici </t>
    </r>
  </si>
  <si>
    <r>
      <t xml:space="preserve">Fornitura e posa in opera  3 unità motocondensanti </t>
    </r>
    <r>
      <rPr>
        <b/>
        <sz val="11"/>
        <rFont val="Calibri"/>
        <family val="2"/>
        <scheme val="minor"/>
      </rPr>
      <t>dualsplit</t>
    </r>
    <r>
      <rPr>
        <sz val="11"/>
        <rFont val="Calibri"/>
        <family val="2"/>
        <scheme val="minor"/>
      </rPr>
      <t>, d 1 unità</t>
    </r>
    <r>
      <rPr>
        <b/>
        <sz val="11"/>
        <rFont val="Calibri"/>
        <family val="2"/>
        <scheme val="minor"/>
      </rPr>
      <t xml:space="preserve"> monosplit</t>
    </r>
    <r>
      <rPr>
        <sz val="11"/>
        <rFont val="Calibri"/>
        <family val="2"/>
        <scheme val="minor"/>
      </rPr>
      <t xml:space="preserve"> ad inverter  e 2 unità </t>
    </r>
    <r>
      <rPr>
        <b/>
        <sz val="11"/>
        <rFont val="Calibri"/>
        <family val="2"/>
        <scheme val="minor"/>
      </rPr>
      <t xml:space="preserve">interne </t>
    </r>
    <r>
      <rPr>
        <sz val="11"/>
        <rFont val="Calibri"/>
        <family val="2"/>
        <scheme val="minor"/>
      </rPr>
      <t>marca Daikin sede Desio Via Foscolo</t>
    </r>
  </si>
  <si>
    <r>
      <t>Fornitura e posa in opera  3 unità motocondensanti</t>
    </r>
    <r>
      <rPr>
        <b/>
        <sz val="11"/>
        <color theme="1"/>
        <rFont val="Calibri"/>
        <family val="2"/>
        <scheme val="minor"/>
      </rPr>
      <t xml:space="preserve"> dualsplit</t>
    </r>
    <r>
      <rPr>
        <sz val="11"/>
        <color theme="1"/>
        <rFont val="Calibri"/>
        <family val="2"/>
        <scheme val="minor"/>
      </rPr>
      <t xml:space="preserve">, d 1 unità </t>
    </r>
    <r>
      <rPr>
        <b/>
        <sz val="11"/>
        <color theme="1"/>
        <rFont val="Calibri"/>
        <family val="2"/>
        <scheme val="minor"/>
      </rPr>
      <t>monosplit</t>
    </r>
    <r>
      <rPr>
        <sz val="11"/>
        <color theme="1"/>
        <rFont val="Calibri"/>
        <family val="2"/>
        <scheme val="minor"/>
      </rPr>
      <t xml:space="preserve"> ad inverter  e 2 unità </t>
    </r>
    <r>
      <rPr>
        <b/>
        <sz val="11"/>
        <color theme="1"/>
        <rFont val="Calibri"/>
        <family val="2"/>
        <scheme val="minor"/>
      </rPr>
      <t>interne</t>
    </r>
    <r>
      <rPr>
        <sz val="11"/>
        <color theme="1"/>
        <rFont val="Calibri"/>
        <family val="2"/>
        <scheme val="minor"/>
      </rPr>
      <t xml:space="preserve"> marca Daikin sede Desio Via Foscolo  -</t>
    </r>
    <r>
      <rPr>
        <b/>
        <sz val="11"/>
        <color theme="1"/>
        <rFont val="Calibri"/>
        <family val="2"/>
        <scheme val="minor"/>
      </rPr>
      <t xml:space="preserve"> Importo affidamento :</t>
    </r>
    <r>
      <rPr>
        <sz val="11"/>
        <color theme="1"/>
        <rFont val="Calibri"/>
        <family val="2"/>
        <scheme val="minor"/>
      </rPr>
      <t xml:space="preserve"> € 7.814,48 oltre iva  di legge, per un totale di € 9.533,67</t>
    </r>
  </si>
  <si>
    <t>114 del 15/07/2022</t>
  </si>
  <si>
    <r>
      <t xml:space="preserve">Interventi di  adeguamento sede di Monza Via Solferino, 16 per trasferimento </t>
    </r>
    <r>
      <rPr>
        <b/>
        <sz val="11"/>
        <rFont val="Calibri"/>
        <family val="2"/>
        <scheme val="minor"/>
      </rPr>
      <t>PSAL di Ornago</t>
    </r>
    <r>
      <rPr>
        <sz val="11"/>
        <rFont val="Calibri"/>
        <family val="2"/>
        <scheme val="minor"/>
      </rPr>
      <t xml:space="preserve">:  Installazione </t>
    </r>
    <r>
      <rPr>
        <b/>
        <sz val="11"/>
        <rFont val="Calibri"/>
        <family val="2"/>
        <scheme val="minor"/>
      </rPr>
      <t xml:space="preserve">impianto antintrusione </t>
    </r>
    <r>
      <rPr>
        <sz val="11"/>
        <rFont val="Calibri"/>
        <family val="2"/>
        <scheme val="minor"/>
      </rPr>
      <t>e nuovo condizionatore marca Daikin</t>
    </r>
  </si>
  <si>
    <r>
      <t>Interventi di  adeguamento sede di Monza Via Solferino, 16 per trasferimento</t>
    </r>
    <r>
      <rPr>
        <b/>
        <sz val="11"/>
        <color theme="1"/>
        <rFont val="Calibri"/>
        <family val="2"/>
        <scheme val="minor"/>
      </rPr>
      <t xml:space="preserve"> PSAL di Ornago</t>
    </r>
    <r>
      <rPr>
        <sz val="11"/>
        <color theme="1"/>
        <rFont val="Calibri"/>
        <family val="2"/>
        <scheme val="minor"/>
      </rPr>
      <t xml:space="preserve">:  Installazione </t>
    </r>
    <r>
      <rPr>
        <b/>
        <sz val="11"/>
        <color theme="1"/>
        <rFont val="Calibri"/>
        <family val="2"/>
        <scheme val="minor"/>
      </rPr>
      <t xml:space="preserve">impianto antintrusione </t>
    </r>
    <r>
      <rPr>
        <sz val="11"/>
        <color theme="1"/>
        <rFont val="Calibri"/>
        <family val="2"/>
        <scheme val="minor"/>
      </rPr>
      <t>e nuovo condizionatore marca Daikin -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 € 7.609,19 oltre iva  di legge, per un totale di € 9.283,21</t>
    </r>
  </si>
  <si>
    <t>desio via novara</t>
  </si>
  <si>
    <t>Residui</t>
  </si>
  <si>
    <t>115 del 15/07/2022</t>
  </si>
  <si>
    <r>
      <t xml:space="preserve">Fornitura e posa in opera   </t>
    </r>
    <r>
      <rPr>
        <b/>
        <sz val="11"/>
        <color theme="1"/>
        <rFont val="Calibri"/>
        <family val="2"/>
        <scheme val="minor"/>
      </rPr>
      <t>climatizzatore split sede via novara desio</t>
    </r>
    <r>
      <rPr>
        <sz val="11"/>
        <color theme="1"/>
        <rFont val="Calibri"/>
        <family val="2"/>
        <scheme val="minor"/>
      </rPr>
      <t xml:space="preserve"> ambulatorio screening</t>
    </r>
  </si>
  <si>
    <r>
      <t xml:space="preserve">Fornitura e posa in opera   </t>
    </r>
    <r>
      <rPr>
        <b/>
        <sz val="11"/>
        <color theme="1"/>
        <rFont val="Calibri"/>
        <family val="2"/>
        <scheme val="minor"/>
      </rPr>
      <t>climatizzatore split</t>
    </r>
    <r>
      <rPr>
        <sz val="11"/>
        <color theme="1"/>
        <rFont val="Calibri"/>
        <family val="2"/>
        <scheme val="minor"/>
      </rPr>
      <t xml:space="preserve"> sede via novara desio ambulatorio screening - -</t>
    </r>
    <r>
      <rPr>
        <b/>
        <sz val="11"/>
        <color theme="1"/>
        <rFont val="Calibri"/>
        <family val="2"/>
        <scheme val="minor"/>
      </rPr>
      <t xml:space="preserve">Importo affidamento </t>
    </r>
    <r>
      <rPr>
        <sz val="11"/>
        <color theme="1"/>
        <rFont val="Calibri"/>
        <family val="2"/>
        <scheme val="minor"/>
      </rPr>
      <t>: € 1.128,26 oltre iva  di legge, per un totale di € 1.376,48</t>
    </r>
  </si>
  <si>
    <t>89 del 08/07/2022 --           91 del 14/07/2022</t>
  </si>
  <si>
    <t>fatpa 3.22 del 12/07/2022</t>
  </si>
  <si>
    <r>
      <t xml:space="preserve">Fornitura e posa in opera  3 unità motocondensanti </t>
    </r>
    <r>
      <rPr>
        <b/>
        <sz val="11"/>
        <color theme="1"/>
        <rFont val="Calibri"/>
        <family val="2"/>
        <scheme val="minor"/>
      </rPr>
      <t>dualsplit</t>
    </r>
    <r>
      <rPr>
        <sz val="11"/>
        <color theme="1"/>
        <rFont val="Calibri"/>
        <family val="2"/>
        <scheme val="minor"/>
      </rPr>
      <t xml:space="preserve">, d 1 unità </t>
    </r>
    <r>
      <rPr>
        <b/>
        <sz val="11"/>
        <color theme="1"/>
        <rFont val="Calibri"/>
        <family val="2"/>
        <scheme val="minor"/>
      </rPr>
      <t>monosplit</t>
    </r>
    <r>
      <rPr>
        <sz val="11"/>
        <color theme="1"/>
        <rFont val="Calibri"/>
        <family val="2"/>
        <scheme val="minor"/>
      </rPr>
      <t xml:space="preserve"> ad inverter  e 2 unità </t>
    </r>
    <r>
      <rPr>
        <b/>
        <sz val="11"/>
        <color theme="1"/>
        <rFont val="Calibri"/>
        <family val="2"/>
        <scheme val="minor"/>
      </rPr>
      <t>interne</t>
    </r>
    <r>
      <rPr>
        <sz val="11"/>
        <color theme="1"/>
        <rFont val="Calibri"/>
        <family val="2"/>
        <scheme val="minor"/>
      </rPr>
      <t xml:space="preserve"> marca Daikin sede Desio Via Foscolo -  </t>
    </r>
    <r>
      <rPr>
        <b/>
        <sz val="11"/>
        <color theme="1"/>
        <rFont val="Calibri"/>
        <family val="2"/>
        <scheme val="minor"/>
      </rPr>
      <t>Società affidataria</t>
    </r>
    <r>
      <rPr>
        <sz val="11"/>
        <color theme="1"/>
        <rFont val="Calibri"/>
        <family val="2"/>
        <scheme val="minor"/>
      </rPr>
      <t xml:space="preserve">:  LP Impianti srl - Via Aldo Moro5 - 20020 Cogliate (MB)) -     </t>
    </r>
    <r>
      <rPr>
        <b/>
        <sz val="11"/>
        <color theme="1"/>
        <rFont val="Calibri"/>
        <family val="2"/>
        <scheme val="minor"/>
      </rPr>
      <t>Data inizio lavori:</t>
    </r>
    <r>
      <rPr>
        <sz val="11"/>
        <color theme="1"/>
        <rFont val="Calibri"/>
        <family val="2"/>
        <scheme val="minor"/>
      </rPr>
      <t xml:space="preserve"> 27/06/2022 - </t>
    </r>
    <r>
      <rPr>
        <b/>
        <sz val="11"/>
        <color theme="1"/>
        <rFont val="Calibri"/>
        <family val="2"/>
        <scheme val="minor"/>
      </rPr>
      <t>Data fine lavori: 2</t>
    </r>
    <r>
      <rPr>
        <sz val="11"/>
        <color theme="1"/>
        <rFont val="Calibri"/>
        <family val="2"/>
        <scheme val="minor"/>
      </rPr>
      <t>0/07/2022</t>
    </r>
  </si>
  <si>
    <r>
      <t xml:space="preserve">Interventi adeguamento sede di Monza Via Solferino, 16, per </t>
    </r>
    <r>
      <rPr>
        <b/>
        <sz val="10"/>
        <color theme="1"/>
        <rFont val="Arial"/>
        <family val="2"/>
      </rPr>
      <t>trasferimento PSAL di Ornago. Lavori di imbiancatura</t>
    </r>
    <r>
      <rPr>
        <sz val="10"/>
        <color theme="1"/>
        <rFont val="Arial"/>
        <family val="2"/>
      </rPr>
      <t xml:space="preserve"> Ingresso, bagno spogliatoio, uffici</t>
    </r>
    <r>
      <rPr>
        <b/>
        <sz val="10"/>
        <color theme="1"/>
        <rFont val="Arial"/>
        <family val="2"/>
      </rPr>
      <t xml:space="preserve"> - Società affidataria:  </t>
    </r>
    <r>
      <rPr>
        <sz val="10"/>
        <color theme="1"/>
        <rFont val="Arial"/>
        <family val="2"/>
      </rPr>
      <t xml:space="preserve">Calesse Giuseppe,Via Petrarca 6 20851 Lissone (MB) </t>
    </r>
    <r>
      <rPr>
        <b/>
        <sz val="10"/>
        <color theme="1"/>
        <rFont val="Arial"/>
        <family val="2"/>
      </rPr>
      <t>-   Data  Data inizio lavori:</t>
    </r>
    <r>
      <rPr>
        <sz val="10"/>
        <color theme="1"/>
        <rFont val="Arial"/>
        <family val="2"/>
      </rPr>
      <t xml:space="preserve"> 15/06/2022</t>
    </r>
    <r>
      <rPr>
        <b/>
        <sz val="10"/>
        <color theme="1"/>
        <rFont val="Arial"/>
        <family val="2"/>
      </rPr>
      <t xml:space="preserve"> - Data fine lavori:</t>
    </r>
    <r>
      <rPr>
        <sz val="10"/>
        <color theme="1"/>
        <rFont val="Arial"/>
        <family val="2"/>
      </rPr>
      <t xml:space="preserve"> 20/07/2022</t>
    </r>
  </si>
  <si>
    <r>
      <t xml:space="preserve">Interventi di  adeguamento sede di Monza Via Solferino, 16 per trasferimento </t>
    </r>
    <r>
      <rPr>
        <b/>
        <sz val="11"/>
        <color theme="1"/>
        <rFont val="Calibri"/>
        <family val="2"/>
        <scheme val="minor"/>
      </rPr>
      <t>PSAL di Ornago</t>
    </r>
    <r>
      <rPr>
        <sz val="11"/>
        <color theme="1"/>
        <rFont val="Calibri"/>
        <family val="2"/>
        <scheme val="minor"/>
      </rPr>
      <t xml:space="preserve">:  Installazione </t>
    </r>
    <r>
      <rPr>
        <b/>
        <sz val="11"/>
        <color theme="1"/>
        <rFont val="Calibri"/>
        <family val="2"/>
        <scheme val="minor"/>
      </rPr>
      <t>impianto antintrusione</t>
    </r>
    <r>
      <rPr>
        <sz val="11"/>
        <color theme="1"/>
        <rFont val="Calibri"/>
        <family val="2"/>
        <scheme val="minor"/>
      </rPr>
      <t xml:space="preserve"> e nuovo condizionatore marca Daikin -</t>
    </r>
    <r>
      <rPr>
        <b/>
        <sz val="11"/>
        <color theme="1"/>
        <rFont val="Calibri"/>
        <family val="2"/>
        <scheme val="minor"/>
      </rPr>
      <t xml:space="preserve">Società affidataria: </t>
    </r>
    <r>
      <rPr>
        <sz val="11"/>
        <color theme="1"/>
        <rFont val="Calibri"/>
        <family val="2"/>
        <scheme val="minor"/>
      </rPr>
      <t xml:space="preserve"> Siram Spa - Via Anna Maria Mozzoni 12 - 20152 Milano -  </t>
    </r>
    <r>
      <rPr>
        <b/>
        <sz val="11"/>
        <color theme="1"/>
        <rFont val="Calibri"/>
        <family val="2"/>
        <scheme val="minor"/>
      </rPr>
      <t xml:space="preserve"> Data inizio lavori</t>
    </r>
    <r>
      <rPr>
        <sz val="11"/>
        <color theme="1"/>
        <rFont val="Calibri"/>
        <family val="2"/>
        <scheme val="minor"/>
      </rPr>
      <t xml:space="preserve">: 18/7/2021 - </t>
    </r>
    <r>
      <rPr>
        <b/>
        <sz val="11"/>
        <color theme="1"/>
        <rFont val="Calibri"/>
        <family val="2"/>
        <scheme val="minor"/>
      </rPr>
      <t>Data fine lavori: 3</t>
    </r>
    <r>
      <rPr>
        <sz val="11"/>
        <color theme="1"/>
        <rFont val="Calibri"/>
        <family val="2"/>
        <scheme val="minor"/>
      </rPr>
      <t>0/08/2022</t>
    </r>
  </si>
  <si>
    <t>fat. 2022007498 del 22/09/2022</t>
  </si>
  <si>
    <t>fat. 2022007499 del 22/09/2022</t>
  </si>
  <si>
    <t xml:space="preserve">Vanoni Massimiliano  in  Via Vittoria 8, 21040 Sumirago (VA) </t>
  </si>
  <si>
    <t>RDO160374943 del 12.10.2022</t>
  </si>
  <si>
    <r>
      <t>Affidamento diretto, ex art.1 Legge n.120 dell’11/09/2020 e s.m.i, dell’incarico per la redazione della “</t>
    </r>
    <r>
      <rPr>
        <b/>
        <sz val="11"/>
        <color theme="1"/>
        <rFont val="Calibri"/>
        <family val="2"/>
        <scheme val="minor"/>
      </rPr>
      <t xml:space="preserve">SCIA antincendio </t>
    </r>
    <r>
      <rPr>
        <sz val="11"/>
        <color theme="1"/>
        <rFont val="Calibri"/>
        <family val="2"/>
        <scheme val="minor"/>
      </rPr>
      <t xml:space="preserve">attività n.68.B - 34.B” e “Asseverazione ai fini della sicurezza antincendio” per i lavori di “Adeguamento alla normativa VV.F ai sensi del D.M. 19 marzo 2015, c/o la sede di Oggiono (LC), Via I° Maggio n.21/B”.   Terza fase - </t>
    </r>
    <r>
      <rPr>
        <b/>
        <sz val="11"/>
        <color theme="1"/>
        <rFont val="Calibri"/>
        <family val="2"/>
        <scheme val="minor"/>
      </rPr>
      <t>Società affidataria:</t>
    </r>
    <r>
      <rPr>
        <sz val="11"/>
        <color theme="1"/>
        <rFont val="Calibri"/>
        <family val="2"/>
        <scheme val="minor"/>
      </rPr>
      <t xml:space="preserve">  Vanoni Massimiliano  in  Via Vittoria 8, 21040 Sumirago (VA) -</t>
    </r>
    <r>
      <rPr>
        <b/>
        <sz val="11"/>
        <color theme="1"/>
        <rFont val="Calibri"/>
        <family val="2"/>
        <scheme val="minor"/>
      </rPr>
      <t xml:space="preserve"> Data inizio lavor</t>
    </r>
    <r>
      <rPr>
        <sz val="11"/>
        <color theme="1"/>
        <rFont val="Calibri"/>
        <family val="2"/>
        <scheme val="minor"/>
      </rPr>
      <t xml:space="preserve">i: 24.10.2022 - Data fine lavori: </t>
    </r>
  </si>
  <si>
    <r>
      <t>Affidamento diretto, ex art.1 Legge n.120 dell’11/09/2020 e s.m.i, dell’incarico per la redazione della “</t>
    </r>
    <r>
      <rPr>
        <b/>
        <sz val="11"/>
        <color theme="1"/>
        <rFont val="Calibri"/>
        <family val="2"/>
        <scheme val="minor"/>
      </rPr>
      <t>SCIA antincendio</t>
    </r>
    <r>
      <rPr>
        <sz val="11"/>
        <color theme="1"/>
        <rFont val="Calibri"/>
        <family val="2"/>
        <scheme val="minor"/>
      </rPr>
      <t xml:space="preserve"> attività n.68.B - 34.B” e “Asseverazione ai fini della sicurezza antincendio” per i lavori di “Adeguamento alla normativa VV.F ai sensi del D.M. 19 marzo 2015, c/o la sede di Oggiono (LC), Via I° Maggio n.21/B”.   Terza fase - I</t>
    </r>
    <r>
      <rPr>
        <b/>
        <sz val="11"/>
        <color theme="1"/>
        <rFont val="Calibri"/>
        <family val="2"/>
        <scheme val="minor"/>
      </rPr>
      <t xml:space="preserve">mporto affidamento </t>
    </r>
    <r>
      <rPr>
        <sz val="11"/>
        <color theme="1"/>
        <rFont val="Calibri"/>
        <family val="2"/>
        <scheme val="minor"/>
      </rPr>
      <t>: € 1.480,00 oltre contr. prev. e  iva  di legge, per un totale di € 1.877,824</t>
    </r>
  </si>
  <si>
    <r>
      <t>Affidamento diretto, ex art.1 Legge n.120 dell’11/09/2020 e s.m.i, dell’incarico per la redazione della “</t>
    </r>
    <r>
      <rPr>
        <b/>
        <sz val="11"/>
        <rFont val="Calibri"/>
        <family val="2"/>
        <scheme val="minor"/>
      </rPr>
      <t xml:space="preserve">SCIA antincendio </t>
    </r>
    <r>
      <rPr>
        <sz val="11"/>
        <rFont val="Calibri"/>
        <family val="2"/>
        <scheme val="minor"/>
      </rPr>
      <t xml:space="preserve">attività n.68.B - 34.B” e “Asseverazione ai fini della sicurezza antincendio” per i lavori di “Adeguamento alla normativa VV.F ai sensi del D.M. 19 marzo 2015, c/o la sede di Oggiono (LC), Via I° Maggio n.21/B”.   Terza fase </t>
    </r>
  </si>
  <si>
    <r>
      <t xml:space="preserve">Lavori inerenti l’adeguamento alla </t>
    </r>
    <r>
      <rPr>
        <b/>
        <sz val="11"/>
        <rFont val="Calibri"/>
        <family val="2"/>
        <scheme val="minor"/>
      </rPr>
      <t>normativa VV.F.</t>
    </r>
    <r>
      <rPr>
        <sz val="11"/>
        <rFont val="Calibri"/>
        <family val="2"/>
        <scheme val="minor"/>
      </rPr>
      <t xml:space="preserve"> ai sensi del D.M. 19 marzo 2015 della sede di Oggiono (LC), Via I Maggio 21/B, terza fase - </t>
    </r>
    <r>
      <rPr>
        <b/>
        <sz val="11"/>
        <rFont val="Calibri"/>
        <family val="2"/>
        <scheme val="minor"/>
      </rPr>
      <t>opere edili</t>
    </r>
  </si>
  <si>
    <t>Elettrica System - Via Pacinotti 35 20042 Pessano con Bornago  Milano</t>
  </si>
  <si>
    <t>Determina 107 del 15/03/2022</t>
  </si>
  <si>
    <t>E71B19000840002</t>
  </si>
  <si>
    <r>
      <t>Lavori inerenti l’adeguamento alla normativa VV.F. ai sensi del D.M. 19 marzo 2015 della sede di Oggiono (LC), Via I Maggio 21/B, terza fase - opere edili -</t>
    </r>
    <r>
      <rPr>
        <b/>
        <sz val="11"/>
        <color theme="1"/>
        <rFont val="Calibri"/>
        <family val="2"/>
        <scheme val="minor"/>
      </rPr>
      <t xml:space="preserve"> Importo affidamento</t>
    </r>
    <r>
      <rPr>
        <sz val="11"/>
        <color theme="1"/>
        <rFont val="Calibri"/>
        <family val="2"/>
        <scheme val="minor"/>
      </rPr>
      <t xml:space="preserve"> : € 113.032,60 oltre  iva  di legge, per un totale di € 137.899,77</t>
    </r>
  </si>
  <si>
    <r>
      <t xml:space="preserve">Fornitura e posa in opera   </t>
    </r>
    <r>
      <rPr>
        <b/>
        <sz val="11"/>
        <color theme="1"/>
        <rFont val="Calibri"/>
        <family val="2"/>
        <scheme val="minor"/>
      </rPr>
      <t xml:space="preserve">climatizzatore split sede via novara </t>
    </r>
    <r>
      <rPr>
        <sz val="11"/>
        <color theme="1"/>
        <rFont val="Calibri"/>
        <family val="2"/>
        <scheme val="minor"/>
      </rPr>
      <t>desio ambulatorio screening -- S</t>
    </r>
    <r>
      <rPr>
        <b/>
        <sz val="11"/>
        <color theme="1"/>
        <rFont val="Calibri"/>
        <family val="2"/>
        <scheme val="minor"/>
      </rPr>
      <t>ocietà affidataria</t>
    </r>
    <r>
      <rPr>
        <sz val="11"/>
        <color theme="1"/>
        <rFont val="Calibri"/>
        <family val="2"/>
        <scheme val="minor"/>
      </rPr>
      <t xml:space="preserve">:  Siram Spa - Via Anna Maria Mozzoni 12 - 20152 Milano -   </t>
    </r>
    <r>
      <rPr>
        <b/>
        <sz val="11"/>
        <color theme="1"/>
        <rFont val="Calibri"/>
        <family val="2"/>
        <scheme val="minor"/>
      </rPr>
      <t xml:space="preserve">Data inizio lavori: </t>
    </r>
    <r>
      <rPr>
        <sz val="11"/>
        <color theme="1"/>
        <rFont val="Calibri"/>
        <family val="2"/>
        <scheme val="minor"/>
      </rPr>
      <t>18/7/2021 - Data fine lavori: 31/12/2022</t>
    </r>
  </si>
  <si>
    <r>
      <t xml:space="preserve">Incarico   per  l' affidamento del servizio di </t>
    </r>
    <r>
      <rPr>
        <b/>
        <sz val="11"/>
        <color theme="1"/>
        <rFont val="Calibri"/>
        <family val="2"/>
        <scheme val="minor"/>
      </rPr>
      <t xml:space="preserve">Progettazione strutturale, del Piano di Sicurezza e di Coordinamento per i lavori </t>
    </r>
    <r>
      <rPr>
        <sz val="11"/>
        <color theme="1"/>
        <rFont val="Calibri"/>
        <family val="2"/>
        <scheme val="minor"/>
      </rPr>
      <t>di “Adeguamento alla normativa VV.F ai sensi del D.M. 19 marzo 2015, c/o la s</t>
    </r>
    <r>
      <rPr>
        <b/>
        <sz val="11"/>
        <color theme="1"/>
        <rFont val="Calibri"/>
        <family val="2"/>
        <scheme val="minor"/>
      </rPr>
      <t>ede di Oggiono (LC), Via I° Maggio n.21/B</t>
    </r>
    <r>
      <rPr>
        <sz val="11"/>
        <color theme="1"/>
        <rFont val="Calibri"/>
        <family val="2"/>
        <scheme val="minor"/>
      </rPr>
      <t xml:space="preserve">”, terza fase-   </t>
    </r>
    <r>
      <rPr>
        <b/>
        <sz val="11"/>
        <color theme="1"/>
        <rFont val="Calibri"/>
        <family val="2"/>
        <scheme val="minor"/>
      </rPr>
      <t>Studio affidatario:</t>
    </r>
    <r>
      <rPr>
        <sz val="11"/>
        <color theme="1"/>
        <rFont val="Calibri"/>
        <family val="2"/>
        <scheme val="minor"/>
      </rPr>
      <t xml:space="preserve">  Ing. Stefano Pria con sede in 20125, Milano, Viale Marche 21-   </t>
    </r>
    <r>
      <rPr>
        <b/>
        <sz val="11"/>
        <color theme="1"/>
        <rFont val="Calibri"/>
        <family val="2"/>
        <scheme val="minor"/>
      </rPr>
      <t xml:space="preserve">Data inizio lavori: </t>
    </r>
    <r>
      <rPr>
        <sz val="11"/>
        <color theme="1"/>
        <rFont val="Calibri"/>
        <family val="2"/>
        <scheme val="minor"/>
      </rPr>
      <t xml:space="preserve">01/06/2021 - </t>
    </r>
    <r>
      <rPr>
        <b/>
        <sz val="11"/>
        <color theme="1"/>
        <rFont val="Calibri"/>
        <family val="2"/>
        <scheme val="minor"/>
      </rPr>
      <t>Data fine lavori</t>
    </r>
    <r>
      <rPr>
        <sz val="11"/>
        <color theme="1"/>
        <rFont val="Calibri"/>
        <family val="2"/>
        <scheme val="minor"/>
      </rPr>
      <t>: 31/12/2022</t>
    </r>
  </si>
  <si>
    <t>44 del 12/02/2021</t>
  </si>
  <si>
    <t>Piano delle opere /corsello</t>
  </si>
  <si>
    <t>8001/8000</t>
  </si>
  <si>
    <t xml:space="preserve">Piano delle opere </t>
  </si>
  <si>
    <t>Carraro Egisto Pietro Via Cisnara 30 20812 Limbiate (MB)</t>
  </si>
  <si>
    <r>
      <t xml:space="preserve">Lavori inerenti l’adeguamento alla </t>
    </r>
    <r>
      <rPr>
        <b/>
        <sz val="11"/>
        <rFont val="Calibri"/>
        <family val="2"/>
        <scheme val="minor"/>
      </rPr>
      <t>normativa VV.F.</t>
    </r>
    <r>
      <rPr>
        <sz val="11"/>
        <rFont val="Calibri"/>
        <family val="2"/>
        <scheme val="minor"/>
      </rPr>
      <t xml:space="preserve"> ai sensi del D.M. 19 marzo 2015 della sede di Oggiono (LC), Via I Maggio 21/B, terza fase - parapetti scala</t>
    </r>
  </si>
  <si>
    <r>
      <t>Lavori inerenti l’adeguamento alla normativa VV.F. ai sensi del D.M. 19 marzo 2015 della sede di Oggiono (LC), Via I Maggio 21/B, terza fase - parapetti scala -</t>
    </r>
    <r>
      <rPr>
        <b/>
        <sz val="11"/>
        <color theme="1"/>
        <rFont val="Calibri"/>
        <family val="2"/>
        <scheme val="minor"/>
      </rPr>
      <t xml:space="preserve"> Importo affidamento</t>
    </r>
    <r>
      <rPr>
        <sz val="11"/>
        <color theme="1"/>
        <rFont val="Calibri"/>
        <family val="2"/>
        <scheme val="minor"/>
      </rPr>
      <t xml:space="preserve"> : € 2,200,00 oltre  iva  di legge, per un totale di € 2.684,00</t>
    </r>
  </si>
  <si>
    <r>
      <t xml:space="preserve">Lavori inerenti l’adeguamento alla </t>
    </r>
    <r>
      <rPr>
        <b/>
        <sz val="11"/>
        <rFont val="Calibri"/>
        <family val="2"/>
        <scheme val="minor"/>
      </rPr>
      <t>normativa VV.F.</t>
    </r>
    <r>
      <rPr>
        <sz val="11"/>
        <rFont val="Calibri"/>
        <family val="2"/>
        <scheme val="minor"/>
      </rPr>
      <t xml:space="preserve"> ai sensi del D.M. 19 marzo 2015 della sede di Oggiono (LC), Via I Maggio 21/B, terza fase - </t>
    </r>
    <r>
      <rPr>
        <b/>
        <sz val="11"/>
        <rFont val="Calibri"/>
        <family val="2"/>
        <scheme val="minor"/>
      </rPr>
      <t xml:space="preserve">opere edili - Società affidataria:  </t>
    </r>
    <r>
      <rPr>
        <sz val="11"/>
        <rFont val="Calibri"/>
        <family val="2"/>
        <scheme val="minor"/>
      </rPr>
      <t>Elettrica System - Via Pacinotti 35 20042 Pessano con Bornago  Milano</t>
    </r>
    <r>
      <rPr>
        <b/>
        <sz val="11"/>
        <rFont val="Calibri"/>
        <family val="2"/>
        <scheme val="minor"/>
      </rPr>
      <t xml:space="preserve"> - Data inizio lavori:</t>
    </r>
    <r>
      <rPr>
        <sz val="11"/>
        <rFont val="Calibri"/>
        <family val="2"/>
        <scheme val="minor"/>
      </rPr>
      <t xml:space="preserve"> 01/07/2022</t>
    </r>
    <r>
      <rPr>
        <b/>
        <sz val="11"/>
        <rFont val="Calibri"/>
        <family val="2"/>
        <scheme val="minor"/>
      </rPr>
      <t xml:space="preserve"> - Data fine lavori: </t>
    </r>
    <r>
      <rPr>
        <sz val="11"/>
        <rFont val="Calibri"/>
        <family val="2"/>
        <scheme val="minor"/>
      </rPr>
      <t>04/12/2022</t>
    </r>
  </si>
  <si>
    <t>Ordine 20-202-53 del 20/02/2022</t>
  </si>
  <si>
    <r>
      <t xml:space="preserve">2200481 del 30/11/2022   </t>
    </r>
    <r>
      <rPr>
        <sz val="11"/>
        <color rgb="FFFF0000"/>
        <rFont val="Calibri"/>
        <family val="2"/>
        <scheme val="minor"/>
      </rPr>
      <t>2300020  del 23/02/2023</t>
    </r>
  </si>
  <si>
    <r>
      <t xml:space="preserve">160 del 28/11/2022 I sal   </t>
    </r>
    <r>
      <rPr>
        <sz val="11"/>
        <color rgb="FFFF0000"/>
        <rFont val="Calibri"/>
        <family val="2"/>
        <scheme val="minor"/>
      </rPr>
      <t>30 del 09/02/2023  II sal</t>
    </r>
  </si>
  <si>
    <t>8001/2021                                                                                                                8001/2022</t>
  </si>
  <si>
    <t>152 del 21/09/2021        174 del 31/12/2022</t>
  </si>
  <si>
    <t>31 del 01/10/2021  --               4   del 13/01/2023</t>
  </si>
  <si>
    <t>8101 e 8102</t>
  </si>
  <si>
    <t>59 DEL 06/03/2023</t>
  </si>
  <si>
    <t>PIANO OPERE - CORSELLO</t>
  </si>
  <si>
    <t xml:space="preserve">LAVORI SEDE OGGIONO IMPORTI AL 100% </t>
  </si>
  <si>
    <t>FPA1/23 del 28/02/2023</t>
  </si>
  <si>
    <r>
      <t xml:space="preserve">Lavori inerenti l’adeguamento alla </t>
    </r>
    <r>
      <rPr>
        <b/>
        <sz val="11"/>
        <rFont val="Calibri"/>
        <family val="2"/>
        <scheme val="minor"/>
      </rPr>
      <t>normativa VV.F.</t>
    </r>
    <r>
      <rPr>
        <sz val="11"/>
        <rFont val="Calibri"/>
        <family val="2"/>
        <scheme val="minor"/>
      </rPr>
      <t xml:space="preserve"> ai sensi del D.M. 19 marzo 2015 della sede di Oggiono (LC), Via I Maggio 21/B, terza fase - </t>
    </r>
    <r>
      <rPr>
        <b/>
        <sz val="11"/>
        <rFont val="Calibri"/>
        <family val="2"/>
        <scheme val="minor"/>
      </rPr>
      <t xml:space="preserve">parapetti scala - Società affidataria:  </t>
    </r>
    <r>
      <rPr>
        <sz val="11"/>
        <rFont val="Calibri"/>
        <family val="2"/>
        <scheme val="minor"/>
      </rPr>
      <t>Carraro Egisto Pietro Via Cisnara 30 20812Limbiate (MB)</t>
    </r>
    <r>
      <rPr>
        <b/>
        <sz val="11"/>
        <rFont val="Calibri"/>
        <family val="2"/>
        <scheme val="minor"/>
      </rPr>
      <t xml:space="preserve"> - Data inizio lavori:</t>
    </r>
    <r>
      <rPr>
        <sz val="11"/>
        <rFont val="Calibri"/>
        <family val="2"/>
        <scheme val="minor"/>
      </rPr>
      <t xml:space="preserve"> 19/02/2023</t>
    </r>
    <r>
      <rPr>
        <b/>
        <sz val="11"/>
        <rFont val="Calibri"/>
        <family val="2"/>
        <scheme val="minor"/>
      </rPr>
      <t xml:space="preserve"> - Data fine lavori: </t>
    </r>
    <r>
      <rPr>
        <sz val="11"/>
        <rFont val="Calibri"/>
        <family val="2"/>
        <scheme val="minor"/>
      </rPr>
      <t>28/02/2023</t>
    </r>
  </si>
  <si>
    <t>Monza Via Solferino</t>
  </si>
  <si>
    <t xml:space="preserve">Lecchi Stefano
Via Schiaparelli 18, 
20831, Seregno  (MB) 
</t>
  </si>
  <si>
    <t>RDO  ID 170448673</t>
  </si>
  <si>
    <r>
      <t xml:space="preserve">RDO per redazione </t>
    </r>
    <r>
      <rPr>
        <b/>
        <sz val="12"/>
        <rFont val="Calibri"/>
        <family val="2"/>
      </rPr>
      <t xml:space="preserve">PSC sede Monza via solferino </t>
    </r>
    <r>
      <rPr>
        <sz val="12"/>
        <rFont val="Calibri"/>
        <family val="2"/>
      </rPr>
      <t>16 e per aggiornamento schede catastali sede Oggiono Via I Maggio</t>
    </r>
  </si>
  <si>
    <t>SNPS - SRPS</t>
  </si>
  <si>
    <t>Fattura 2/35 del 13/04/2023</t>
  </si>
  <si>
    <r>
      <t xml:space="preserve">Redazione </t>
    </r>
    <r>
      <rPr>
        <b/>
        <sz val="10"/>
        <color theme="1"/>
        <rFont val="Arial"/>
        <family val="2"/>
      </rPr>
      <t>progetto preliminare</t>
    </r>
    <r>
      <rPr>
        <sz val="10"/>
        <color theme="1"/>
        <rFont val="Arial"/>
        <family val="2"/>
      </rPr>
      <t xml:space="preserve"> e studio fattibilità tecnica dei lavori di ristrutturazione padiglione 18 P.O. San Gerardo Via Solferino 16 </t>
    </r>
  </si>
  <si>
    <t>Normatempo Italia Corso Unione Sovietica 612 10135 Torino (TO)</t>
  </si>
  <si>
    <t>Ordine 20-2023-70 del 06/04/2023</t>
  </si>
  <si>
    <t>Ordine 20-2023-95 del 12/06/2023</t>
  </si>
  <si>
    <r>
      <t>Attività di</t>
    </r>
    <r>
      <rPr>
        <b/>
        <sz val="10"/>
        <color theme="1"/>
        <rFont val="Arial"/>
        <family val="2"/>
      </rPr>
      <t xml:space="preserve"> verifica dei progetti</t>
    </r>
    <r>
      <rPr>
        <sz val="10"/>
        <color theme="1"/>
        <rFont val="Arial"/>
        <family val="2"/>
      </rPr>
      <t xml:space="preserve">  dei lavori di ristrutturazione padiglione 18 P.O. San Gerardo Via Solferino 16 </t>
    </r>
  </si>
  <si>
    <t>Mythos - Via Trottechien 61 - 11100 Aosta (AO)</t>
  </si>
  <si>
    <r>
      <t xml:space="preserve">Redazione </t>
    </r>
    <r>
      <rPr>
        <b/>
        <sz val="10"/>
        <color theme="1"/>
        <rFont val="Arial"/>
        <family val="2"/>
      </rPr>
      <t>progetto preliminare</t>
    </r>
    <r>
      <rPr>
        <sz val="10"/>
        <color theme="1"/>
        <rFont val="Arial"/>
        <family val="2"/>
      </rPr>
      <t xml:space="preserve"> e studio fattibilità tecnica dei lavori di ristrutturazione padiglione 18 P.O. San Gerardo Via Solferino 16 - </t>
    </r>
    <r>
      <rPr>
        <b/>
        <sz val="10"/>
        <color theme="1"/>
        <rFont val="Arial"/>
        <family val="2"/>
      </rPr>
      <t>Società affidataria:</t>
    </r>
    <r>
      <rPr>
        <sz val="10"/>
        <color theme="1"/>
        <rFont val="Arial"/>
        <family val="2"/>
      </rPr>
      <t xml:space="preserve">  Mythos - Via Trottechien 61 - 11100 Aosta (AO)- </t>
    </r>
    <r>
      <rPr>
        <b/>
        <sz val="10"/>
        <color theme="1"/>
        <rFont val="Arial"/>
        <family val="2"/>
      </rPr>
      <t>Data inizio lavori</t>
    </r>
    <r>
      <rPr>
        <sz val="10"/>
        <color theme="1"/>
        <rFont val="Arial"/>
        <family val="2"/>
      </rPr>
      <t xml:space="preserve">: 01/01/2023 - </t>
    </r>
    <r>
      <rPr>
        <b/>
        <sz val="10"/>
        <color theme="1"/>
        <rFont val="Arial"/>
        <family val="2"/>
      </rPr>
      <t>Data fine lavori:</t>
    </r>
    <r>
      <rPr>
        <sz val="10"/>
        <color theme="1"/>
        <rFont val="Arial"/>
        <family val="2"/>
      </rPr>
      <t xml:space="preserve"> 06/04/2023</t>
    </r>
  </si>
  <si>
    <r>
      <t>Attività di v</t>
    </r>
    <r>
      <rPr>
        <b/>
        <sz val="11"/>
        <color theme="1"/>
        <rFont val="Calibri"/>
        <family val="2"/>
        <scheme val="minor"/>
      </rPr>
      <t>erifica dei progett</t>
    </r>
    <r>
      <rPr>
        <sz val="11"/>
        <color theme="1"/>
        <rFont val="Calibri"/>
        <family val="2"/>
        <scheme val="minor"/>
      </rPr>
      <t>i  dei lavori di ristrutturazione padiglione 18 P.O. San Gerardo Via Solferino 16 - I</t>
    </r>
    <r>
      <rPr>
        <b/>
        <sz val="11"/>
        <color theme="1"/>
        <rFont val="Calibri"/>
        <family val="2"/>
        <scheme val="minor"/>
      </rPr>
      <t>mporto affidamento</t>
    </r>
    <r>
      <rPr>
        <sz val="11"/>
        <color theme="1"/>
        <rFont val="Calibri"/>
        <family val="2"/>
        <scheme val="minor"/>
      </rPr>
      <t xml:space="preserve"> : € 27.382,36 oltre  iva  di legge, per un totale di € 33.406,48 - fondi SNPS - SRPS</t>
    </r>
  </si>
  <si>
    <r>
      <t>RDO per redazione</t>
    </r>
    <r>
      <rPr>
        <b/>
        <sz val="11"/>
        <color theme="1"/>
        <rFont val="Calibri"/>
        <family val="2"/>
        <scheme val="minor"/>
      </rPr>
      <t xml:space="preserve"> PSC sede Monza via solferino 16</t>
    </r>
    <r>
      <rPr>
        <sz val="11"/>
        <color theme="1"/>
        <rFont val="Calibri"/>
        <family val="2"/>
        <scheme val="minor"/>
      </rPr>
      <t xml:space="preserve"> e per aggiornamento schede catastali sede Oggiono Via I Maggio - - </t>
    </r>
    <r>
      <rPr>
        <b/>
        <sz val="11"/>
        <color theme="1"/>
        <rFont val="Calibri"/>
        <family val="2"/>
        <scheme val="minor"/>
      </rPr>
      <t>Importo affidamento</t>
    </r>
    <r>
      <rPr>
        <sz val="11"/>
        <color theme="1"/>
        <rFont val="Calibri"/>
        <family val="2"/>
        <scheme val="minor"/>
      </rPr>
      <t xml:space="preserve"> : €2.450,00 oltre C.P. e  iva  di legge, per un totale di € 3.138,45 </t>
    </r>
  </si>
  <si>
    <t>STE.PA srl, con sede in Via Domenico Fontana, n. 182/A Napoli (NA) C.F./P.I. 07480020630.</t>
  </si>
  <si>
    <r>
      <t>Procedura negoziata per l’</t>
    </r>
    <r>
      <rPr>
        <b/>
        <sz val="10"/>
        <rFont val="Arial"/>
        <family val="2"/>
      </rPr>
      <t>affidamento dei lavori di ristrutturazione</t>
    </r>
    <r>
      <rPr>
        <sz val="10"/>
        <rFont val="Arial"/>
        <family val="2"/>
      </rPr>
      <t xml:space="preserve"> del Padiglione 18 Vittorio Emanuele presso il compendio Immobiliare del P.O. San Gerardo In Via Solferino, 16 a Monza.</t>
    </r>
  </si>
  <si>
    <t>I83C2200064005</t>
  </si>
  <si>
    <r>
      <t xml:space="preserve">RDO per redazione </t>
    </r>
    <r>
      <rPr>
        <b/>
        <sz val="11"/>
        <color theme="1"/>
        <rFont val="Calibri"/>
        <family val="2"/>
        <scheme val="minor"/>
      </rPr>
      <t xml:space="preserve">PSC sede Monza via solferino 16 </t>
    </r>
    <r>
      <rPr>
        <sz val="11"/>
        <color theme="1"/>
        <rFont val="Calibri"/>
        <family val="2"/>
        <scheme val="minor"/>
      </rPr>
      <t xml:space="preserve">e per aggiornamento schede catastali sede Oggiono Via I Maggio -  </t>
    </r>
    <r>
      <rPr>
        <b/>
        <sz val="11"/>
        <color theme="1"/>
        <rFont val="Calibri"/>
        <family val="2"/>
        <scheme val="minor"/>
      </rPr>
      <t>Società affidataria</t>
    </r>
    <r>
      <rPr>
        <sz val="11"/>
        <color theme="1"/>
        <rFont val="Calibri"/>
        <family val="2"/>
        <scheme val="minor"/>
      </rPr>
      <t xml:space="preserve">:  Lecchi Stefano Via Schiaparelli 18, 20831, Seregno  (MB)- </t>
    </r>
    <r>
      <rPr>
        <b/>
        <sz val="11"/>
        <color theme="1"/>
        <rFont val="Calibri"/>
        <family val="2"/>
        <scheme val="minor"/>
      </rPr>
      <t>Data inizio lavori:</t>
    </r>
    <r>
      <rPr>
        <sz val="11"/>
        <color theme="1"/>
        <rFont val="Calibri"/>
        <family val="2"/>
        <scheme val="minor"/>
      </rPr>
      <t xml:space="preserve"> 15/06/2023 - </t>
    </r>
    <r>
      <rPr>
        <b/>
        <sz val="11"/>
        <color theme="1"/>
        <rFont val="Calibri"/>
        <family val="2"/>
        <scheme val="minor"/>
      </rPr>
      <t>Data fine lavori:</t>
    </r>
    <r>
      <rPr>
        <sz val="11"/>
        <color theme="1"/>
        <rFont val="Calibri"/>
        <family val="2"/>
        <scheme val="minor"/>
      </rPr>
      <t xml:space="preserve"> </t>
    </r>
  </si>
  <si>
    <r>
      <t>Procedura negoziata per l’</t>
    </r>
    <r>
      <rPr>
        <b/>
        <sz val="10"/>
        <rFont val="Arial"/>
        <family val="2"/>
      </rPr>
      <t>affidamento dei lavori di ristrutturazione</t>
    </r>
    <r>
      <rPr>
        <sz val="10"/>
        <rFont val="Arial"/>
        <family val="2"/>
      </rPr>
      <t xml:space="preserve"> del Padiglione 18 Vittorio Emanuele presso il compendio Immobiliare del P.O. San Gerardo In Via Solferino, 16 a Monza -</t>
    </r>
    <r>
      <rPr>
        <b/>
        <sz val="10"/>
        <rFont val="Arial"/>
        <family val="2"/>
      </rPr>
      <t xml:space="preserve">.Importo affidamento : </t>
    </r>
    <r>
      <rPr>
        <sz val="10"/>
        <rFont val="Arial"/>
        <family val="2"/>
      </rPr>
      <t>€1.384.841,57 oltre  iva  di legge, per un totale di € 1.523.325,73  fondi SNPS - SRPS</t>
    </r>
  </si>
  <si>
    <r>
      <rPr>
        <b/>
        <sz val="10"/>
        <color theme="1"/>
        <rFont val="Arial"/>
        <family val="2"/>
      </rPr>
      <t>Direzione lavori e coordinamento sicurezza in fase di esecuzione</t>
    </r>
    <r>
      <rPr>
        <sz val="10"/>
        <color theme="1"/>
        <rFont val="Arial"/>
        <family val="2"/>
      </rPr>
      <t xml:space="preserve"> per  ristrutturazione padiglione 18 P.O. San Gerardo Via Solferino 16</t>
    </r>
  </si>
  <si>
    <r>
      <t>Redazione progetto</t>
    </r>
    <r>
      <rPr>
        <b/>
        <sz val="10"/>
        <color theme="1"/>
        <rFont val="Arial"/>
        <family val="2"/>
      </rPr>
      <t xml:space="preserve"> DEFINITIVO</t>
    </r>
    <r>
      <rPr>
        <sz val="10"/>
        <color theme="1"/>
        <rFont val="Arial"/>
        <family val="2"/>
      </rPr>
      <t xml:space="preserve"> ed esecutivo   dei lavori di ristrutturazione padiglione 18 P.O. San Gerardo Via Solferino 16 </t>
    </r>
    <r>
      <rPr>
        <b/>
        <sz val="10"/>
        <color theme="1"/>
        <rFont val="Arial"/>
        <family val="2"/>
      </rPr>
      <t xml:space="preserve">Importo affidamento : </t>
    </r>
    <r>
      <rPr>
        <sz val="10"/>
        <color theme="1"/>
        <rFont val="Arial"/>
        <family val="2"/>
      </rPr>
      <t>€ 91.183,96 oltre C.P. e  iva  di legge, per un totale di € 115.694,19 -fondi SNPS - SRPS</t>
    </r>
  </si>
  <si>
    <t>determina 203 del 14/06/2023</t>
  </si>
  <si>
    <t>determina 201 del 13/06/2023</t>
  </si>
  <si>
    <t>Ordine 20-2023-104 del 22/06/2023</t>
  </si>
  <si>
    <t>Fattura 2/58 del 22/06/2023</t>
  </si>
  <si>
    <t>Fattura 45/NI del 19/06/2023</t>
  </si>
  <si>
    <r>
      <t xml:space="preserve">Attività di </t>
    </r>
    <r>
      <rPr>
        <b/>
        <sz val="10"/>
        <color theme="1"/>
        <rFont val="Arial"/>
        <family val="2"/>
      </rPr>
      <t>verifica dei progett</t>
    </r>
    <r>
      <rPr>
        <sz val="10"/>
        <color theme="1"/>
        <rFont val="Arial"/>
        <family val="2"/>
      </rPr>
      <t xml:space="preserve">i  dei lavori di ristrutturazione padiglione 18 P.O. San Gerardo Via Solferino 16 - </t>
    </r>
    <r>
      <rPr>
        <b/>
        <sz val="10"/>
        <color theme="1"/>
        <rFont val="Arial"/>
        <family val="2"/>
      </rPr>
      <t>Società affidataria</t>
    </r>
    <r>
      <rPr>
        <sz val="10"/>
        <color theme="1"/>
        <rFont val="Arial"/>
        <family val="2"/>
      </rPr>
      <t xml:space="preserve">:  Normatempo Italia Corso Unione Sovietica 612 10135 Torino (TO)- </t>
    </r>
    <r>
      <rPr>
        <b/>
        <sz val="10"/>
        <color theme="1"/>
        <rFont val="Arial"/>
        <family val="2"/>
      </rPr>
      <t>Data inizio lavori:</t>
    </r>
    <r>
      <rPr>
        <sz val="10"/>
        <color theme="1"/>
        <rFont val="Arial"/>
        <family val="2"/>
      </rPr>
      <t xml:space="preserve"> 12/06/2023 -</t>
    </r>
    <r>
      <rPr>
        <b/>
        <sz val="10"/>
        <color theme="1"/>
        <rFont val="Arial"/>
        <family val="2"/>
      </rPr>
      <t xml:space="preserve"> Data fine lavori</t>
    </r>
    <r>
      <rPr>
        <sz val="10"/>
        <color theme="1"/>
        <rFont val="Arial"/>
        <family val="2"/>
      </rPr>
      <t>: 19/06/2023</t>
    </r>
  </si>
  <si>
    <r>
      <t>Redazione progetto</t>
    </r>
    <r>
      <rPr>
        <b/>
        <sz val="10"/>
        <color theme="1"/>
        <rFont val="Arial"/>
        <family val="2"/>
      </rPr>
      <t xml:space="preserve"> DEFINITIVO</t>
    </r>
    <r>
      <rPr>
        <sz val="10"/>
        <color theme="1"/>
        <rFont val="Arial"/>
        <family val="2"/>
      </rPr>
      <t xml:space="preserve"> ed esecutivo   dei lavori di ristrutturazione padiglione 18 P.O. San Gerardo Via Solferino 16  </t>
    </r>
    <r>
      <rPr>
        <b/>
        <sz val="10"/>
        <color theme="1"/>
        <rFont val="Arial"/>
        <family val="2"/>
      </rPr>
      <t xml:space="preserve"> Società affidataria:</t>
    </r>
    <r>
      <rPr>
        <sz val="10"/>
        <color theme="1"/>
        <rFont val="Arial"/>
        <family val="2"/>
      </rPr>
      <t xml:space="preserve">  Mythos - Via Trottechien 61 - 11100 Aosta (AO)- </t>
    </r>
    <r>
      <rPr>
        <b/>
        <sz val="10"/>
        <color theme="1"/>
        <rFont val="Arial"/>
        <family val="2"/>
      </rPr>
      <t xml:space="preserve">Data inizio lavori: </t>
    </r>
    <r>
      <rPr>
        <sz val="10"/>
        <color theme="1"/>
        <rFont val="Arial"/>
        <family val="2"/>
      </rPr>
      <t xml:space="preserve">14/06/2023 - </t>
    </r>
    <r>
      <rPr>
        <b/>
        <sz val="10"/>
        <color theme="1"/>
        <rFont val="Arial"/>
        <family val="2"/>
      </rPr>
      <t xml:space="preserve">Data fine lavori: </t>
    </r>
    <r>
      <rPr>
        <sz val="10"/>
        <color theme="1"/>
        <rFont val="Arial"/>
        <family val="2"/>
      </rPr>
      <t>22/06/2023</t>
    </r>
  </si>
  <si>
    <r>
      <rPr>
        <b/>
        <sz val="10"/>
        <color theme="1"/>
        <rFont val="Arial"/>
        <family val="2"/>
      </rPr>
      <t xml:space="preserve">Direzione lavori </t>
    </r>
    <r>
      <rPr>
        <sz val="10"/>
        <color theme="1"/>
        <rFont val="Arial"/>
        <family val="2"/>
      </rPr>
      <t xml:space="preserve">e coordinamento sicurezza in fase di esecuzione per  ristrutturazione padiglione 18 P.O. San Gerardo Via Solferino 16 - </t>
    </r>
    <r>
      <rPr>
        <b/>
        <sz val="10"/>
        <color theme="1"/>
        <rFont val="Arial"/>
        <family val="2"/>
      </rPr>
      <t>Società affidataria</t>
    </r>
    <r>
      <rPr>
        <sz val="10"/>
        <color theme="1"/>
        <rFont val="Arial"/>
        <family val="2"/>
      </rPr>
      <t xml:space="preserve">:  Mythos - Via Trottechien 61 - 11100 Aosta (AO)- </t>
    </r>
    <r>
      <rPr>
        <b/>
        <sz val="10"/>
        <color theme="1"/>
        <rFont val="Arial"/>
        <family val="2"/>
      </rPr>
      <t>Data inizio lavori:</t>
    </r>
    <r>
      <rPr>
        <sz val="10"/>
        <color theme="1"/>
        <rFont val="Arial"/>
        <family val="2"/>
      </rPr>
      <t xml:space="preserve"> 14/06/2023 -</t>
    </r>
    <r>
      <rPr>
        <b/>
        <sz val="10"/>
        <color theme="1"/>
        <rFont val="Arial"/>
        <family val="2"/>
      </rPr>
      <t xml:space="preserve"> Data fine lavori:</t>
    </r>
    <r>
      <rPr>
        <sz val="10"/>
        <color theme="1"/>
        <rFont val="Arial"/>
        <family val="2"/>
      </rPr>
      <t xml:space="preserve"> 00/00/2023</t>
    </r>
  </si>
  <si>
    <r>
      <t>Procedura negoziata per l’</t>
    </r>
    <r>
      <rPr>
        <b/>
        <sz val="10"/>
        <rFont val="Arial"/>
        <family val="2"/>
      </rPr>
      <t>affidamento dei lavori di ristrutturazione</t>
    </r>
    <r>
      <rPr>
        <sz val="10"/>
        <rFont val="Arial"/>
        <family val="2"/>
      </rPr>
      <t xml:space="preserve"> del Padiglione 18 Vittorio Emanuele presso il compendio Immobiliare del P.O. San Gerardo In Via Solferino, 16 a Monza.- </t>
    </r>
    <r>
      <rPr>
        <b/>
        <sz val="10"/>
        <rFont val="Arial"/>
        <family val="2"/>
      </rPr>
      <t>Società affidataria</t>
    </r>
    <r>
      <rPr>
        <sz val="10"/>
        <rFont val="Arial"/>
        <family val="2"/>
      </rPr>
      <t xml:space="preserve">: STE.PA srl, con sede in Via Domenico Fontana, n. 182/A Napoli (NA)-   </t>
    </r>
    <r>
      <rPr>
        <b/>
        <sz val="10"/>
        <rFont val="Arial"/>
        <family val="2"/>
      </rPr>
      <t>Data inizio lavori:</t>
    </r>
    <r>
      <rPr>
        <sz val="10"/>
        <rFont val="Arial"/>
        <family val="2"/>
      </rPr>
      <t xml:space="preserve">:00/00/2023        </t>
    </r>
    <r>
      <rPr>
        <b/>
        <sz val="10"/>
        <rFont val="Arial"/>
        <family val="2"/>
      </rPr>
      <t xml:space="preserve">Data fine lavori: </t>
    </r>
    <r>
      <rPr>
        <sz val="10"/>
        <rFont val="Arial"/>
        <family val="2"/>
      </rPr>
      <t>00/00/2023</t>
    </r>
  </si>
  <si>
    <r>
      <t xml:space="preserve">Redazione </t>
    </r>
    <r>
      <rPr>
        <b/>
        <sz val="11"/>
        <color theme="1"/>
        <rFont val="Calibri"/>
        <family val="2"/>
        <scheme val="minor"/>
      </rPr>
      <t>progetto preliminar</t>
    </r>
    <r>
      <rPr>
        <sz val="11"/>
        <color theme="1"/>
        <rFont val="Calibri"/>
        <family val="2"/>
        <scheme val="minor"/>
      </rPr>
      <t xml:space="preserve">e e studio fattibilità tecnica dei lavori di ristrutturazione padiglione 18 P.O. San Gerardo Via Solferino 16 - </t>
    </r>
    <r>
      <rPr>
        <b/>
        <sz val="11"/>
        <color theme="1"/>
        <rFont val="Calibri"/>
        <family val="2"/>
        <scheme val="minor"/>
      </rPr>
      <t xml:space="preserve">Importo affidamento </t>
    </r>
    <r>
      <rPr>
        <sz val="11"/>
        <color theme="1"/>
        <rFont val="Calibri"/>
        <family val="2"/>
        <scheme val="minor"/>
      </rPr>
      <t>: € 18.260,67 oltre  CP e  iva  di legge, per un totale di € 23.169,13 - fondi SNPS - SRPS</t>
    </r>
  </si>
  <si>
    <r>
      <t xml:space="preserve">Redazione </t>
    </r>
    <r>
      <rPr>
        <b/>
        <sz val="10"/>
        <color theme="1"/>
        <rFont val="Arial"/>
        <family val="2"/>
      </rPr>
      <t>progetto DEFINITIVO</t>
    </r>
    <r>
      <rPr>
        <sz val="10"/>
        <color theme="1"/>
        <rFont val="Arial"/>
        <family val="2"/>
      </rPr>
      <t xml:space="preserve"> ed </t>
    </r>
    <r>
      <rPr>
        <b/>
        <sz val="10"/>
        <color theme="1"/>
        <rFont val="Arial"/>
        <family val="2"/>
      </rPr>
      <t>ESECUTIVO</t>
    </r>
    <r>
      <rPr>
        <sz val="10"/>
        <color theme="1"/>
        <rFont val="Arial"/>
        <family val="2"/>
      </rPr>
      <t xml:space="preserve">   dei lavori di ristrutturazione padiglione 18 P.O. San Gerardo Via Solferino 16 </t>
    </r>
  </si>
  <si>
    <r>
      <rPr>
        <b/>
        <sz val="10"/>
        <color theme="1"/>
        <rFont val="Arial"/>
        <family val="2"/>
      </rPr>
      <t xml:space="preserve">Direzione lavori </t>
    </r>
    <r>
      <rPr>
        <sz val="10"/>
        <color theme="1"/>
        <rFont val="Arial"/>
        <family val="2"/>
      </rPr>
      <t>e coordinamento sicurezza in fase di esecuzione per  ristrutturazione padiglione 18 P.O. San Gerardo Via Solferino 16 - Importo affidamento : € 72.847,77  oltre C.P. e  iva  di legge, per un totale di € 92.429,25 - fondi SNPS - SRPS</t>
    </r>
  </si>
  <si>
    <r>
      <t>Esito indagine di mercato tra più preventivi in ordine all’esecuzione dei lavori per la fornitura e posa in opera</t>
    </r>
    <r>
      <rPr>
        <b/>
        <sz val="10"/>
        <color theme="1"/>
        <rFont val="Century Gothic"/>
        <family val="2"/>
      </rPr>
      <t xml:space="preserve"> di serrande tagliafuoco e di un sistema di pressurizzazione</t>
    </r>
    <r>
      <rPr>
        <sz val="10"/>
        <color theme="1"/>
        <rFont val="Century Gothic"/>
        <family val="2"/>
      </rPr>
      <t xml:space="preserve"> presso la sede di Oggiono in Via I maggio 21/B  a seguito dei  lavori normativa antincedio</t>
    </r>
  </si>
  <si>
    <r>
      <t xml:space="preserve">Esito indagine di mercato tra più preventivi in ordine all’esecuzione dei lavori per la fornitura e posa in opera di </t>
    </r>
    <r>
      <rPr>
        <b/>
        <sz val="11"/>
        <color theme="1"/>
        <rFont val="Calibri"/>
        <family val="2"/>
        <scheme val="minor"/>
      </rPr>
      <t>serrande tagliafuoco e di un sistema di pressurizzazione</t>
    </r>
    <r>
      <rPr>
        <sz val="11"/>
        <color theme="1"/>
        <rFont val="Calibri"/>
        <family val="2"/>
        <scheme val="minor"/>
      </rPr>
      <t xml:space="preserve"> presso la sede di Oggiono in Via I maggio 21/B  a seguito dei  lavori normativa antincedio </t>
    </r>
    <r>
      <rPr>
        <b/>
        <sz val="11"/>
        <color theme="1"/>
        <rFont val="Calibri"/>
        <family val="2"/>
        <scheme val="minor"/>
      </rPr>
      <t>.Importo affidamento</t>
    </r>
    <r>
      <rPr>
        <sz val="11"/>
        <color theme="1"/>
        <rFont val="Calibri"/>
        <family val="2"/>
        <scheme val="minor"/>
      </rPr>
      <t xml:space="preserve"> : € 11.778,52 oltre  iva  di legge, per un totale di € 14.369,79</t>
    </r>
  </si>
  <si>
    <t>Ordine 110 del 04/07/2023</t>
  </si>
  <si>
    <t>Contratto PEC 54147 del 05/07/2023</t>
  </si>
  <si>
    <t>5/23 del 04/08/2023</t>
  </si>
  <si>
    <r>
      <t xml:space="preserve">Messa a norma normativa </t>
    </r>
    <r>
      <rPr>
        <b/>
        <sz val="10"/>
        <rFont val="Arial"/>
        <family val="2"/>
      </rPr>
      <t>VVF Oggiono</t>
    </r>
    <r>
      <rPr>
        <sz val="10"/>
        <rFont val="Arial"/>
        <family val="2"/>
      </rPr>
      <t xml:space="preserve"> Via I maggio - III fase - incarico per collaudo opere strutturali</t>
    </r>
    <r>
      <rPr>
        <b/>
        <sz val="10"/>
        <rFont val="Arial"/>
        <family val="2"/>
      </rPr>
      <t xml:space="preserve"> - Società affidataria:  C</t>
    </r>
    <r>
      <rPr>
        <sz val="10"/>
        <rFont val="Arial"/>
        <family val="2"/>
      </rPr>
      <t>RT - via Volta 11 20813 Bovisio Masciago (MB)</t>
    </r>
    <r>
      <rPr>
        <b/>
        <sz val="10"/>
        <rFont val="Arial"/>
        <family val="2"/>
      </rPr>
      <t>-  Data inizio lavori:</t>
    </r>
    <r>
      <rPr>
        <sz val="10"/>
        <rFont val="Arial"/>
        <family val="2"/>
      </rPr>
      <t xml:space="preserve"> 01/01/2022</t>
    </r>
    <r>
      <rPr>
        <b/>
        <sz val="10"/>
        <rFont val="Arial"/>
        <family val="2"/>
      </rPr>
      <t xml:space="preserve"> - Data fine lavori: </t>
    </r>
    <r>
      <rPr>
        <sz val="10"/>
        <rFont val="Arial"/>
        <family val="2"/>
      </rPr>
      <t>04/08/2023</t>
    </r>
  </si>
  <si>
    <t>CIG</t>
  </si>
  <si>
    <t>ZBB3B7A950</t>
  </si>
  <si>
    <t>Z6F3A03FD0</t>
  </si>
  <si>
    <t>Z483BC7056</t>
  </si>
  <si>
    <t>9568243BE6</t>
  </si>
  <si>
    <t>9882980D16</t>
  </si>
  <si>
    <t>Nuove postazioni lavoro e quadro elettrico via Solferino Monza per trasferimento PSAL di Ornago</t>
  </si>
  <si>
    <r>
      <t xml:space="preserve">Nuove postazioni lavoro e </t>
    </r>
    <r>
      <rPr>
        <b/>
        <sz val="10"/>
        <color theme="1"/>
        <rFont val="Arial"/>
        <family val="2"/>
      </rPr>
      <t>quadro elettrico via Solferino Monza</t>
    </r>
    <r>
      <rPr>
        <sz val="10"/>
        <color theme="1"/>
        <rFont val="Arial"/>
        <family val="2"/>
      </rPr>
      <t xml:space="preserve"> per trasferimento PSAL di Ornago - -</t>
    </r>
    <r>
      <rPr>
        <b/>
        <sz val="10"/>
        <color theme="1"/>
        <rFont val="Arial"/>
        <family val="2"/>
      </rPr>
      <t>Società affidataria</t>
    </r>
    <r>
      <rPr>
        <sz val="10"/>
        <color theme="1"/>
        <rFont val="Arial"/>
        <family val="2"/>
      </rPr>
      <t xml:space="preserve">:Siram Spa - Via Anna Maria Mozzoni 12 - 20152 Milano - </t>
    </r>
    <r>
      <rPr>
        <b/>
        <sz val="10"/>
        <color theme="1"/>
        <rFont val="Arial"/>
        <family val="2"/>
      </rPr>
      <t xml:space="preserve">Data inizio lavori </t>
    </r>
    <r>
      <rPr>
        <sz val="10"/>
        <color theme="1"/>
        <rFont val="Arial"/>
        <family val="2"/>
      </rPr>
      <t xml:space="preserve">01/01/2023  </t>
    </r>
    <r>
      <rPr>
        <b/>
        <sz val="10"/>
        <color theme="1"/>
        <rFont val="Arial"/>
        <family val="2"/>
      </rPr>
      <t xml:space="preserve"> Data fine lavori:</t>
    </r>
    <r>
      <rPr>
        <sz val="10"/>
        <color theme="1"/>
        <rFont val="Arial"/>
        <family val="2"/>
      </rPr>
      <t xml:space="preserve"> 30/06/2023</t>
    </r>
  </si>
  <si>
    <t>83127244DA</t>
  </si>
  <si>
    <t>Ordine 130 del 05/09/2023</t>
  </si>
  <si>
    <r>
      <t xml:space="preserve">Nuove postazioni lavoro e </t>
    </r>
    <r>
      <rPr>
        <b/>
        <sz val="11"/>
        <color theme="1"/>
        <rFont val="Calibri"/>
        <family val="2"/>
        <scheme val="minor"/>
      </rPr>
      <t>quadro elettrico via Solferino Monza</t>
    </r>
    <r>
      <rPr>
        <sz val="11"/>
        <color theme="1"/>
        <rFont val="Calibri"/>
        <family val="2"/>
        <scheme val="minor"/>
      </rPr>
      <t xml:space="preserve"> per trasferimento PSAL di Ornago - .</t>
    </r>
    <r>
      <rPr>
        <b/>
        <sz val="11"/>
        <color theme="1"/>
        <rFont val="Calibri"/>
        <family val="2"/>
        <scheme val="minor"/>
      </rPr>
      <t xml:space="preserve">Importo affidamento </t>
    </r>
    <r>
      <rPr>
        <sz val="11"/>
        <color theme="1"/>
        <rFont val="Calibri"/>
        <family val="2"/>
        <scheme val="minor"/>
      </rPr>
      <t>: € 62.206,96 oltre  iva  di legge, per un totale di € 75.892,49</t>
    </r>
  </si>
  <si>
    <t>DGR 4386,2021</t>
  </si>
  <si>
    <t>Fattura 2023007794 del 15/09/2023</t>
  </si>
  <si>
    <t>n. cespite</t>
  </si>
  <si>
    <t>122723  - 122724</t>
  </si>
  <si>
    <t>122172-122173</t>
  </si>
  <si>
    <t>122222-122223</t>
  </si>
  <si>
    <t>123078 - 123185</t>
  </si>
  <si>
    <t>121966-121967</t>
  </si>
  <si>
    <t>Cespite</t>
  </si>
  <si>
    <t>Fattura 176 del 12/12/2023</t>
  </si>
  <si>
    <r>
      <t>Esito indagine di mercato tra più preventivi in ordine all’esecuzione dei lavori per la fornitura e posa in opera</t>
    </r>
    <r>
      <rPr>
        <b/>
        <sz val="10"/>
        <color theme="1"/>
        <rFont val="Century Gothic"/>
        <family val="2"/>
      </rPr>
      <t xml:space="preserve"> di serrande tagliafuoco e di un sistema di pressurizzazione</t>
    </r>
    <r>
      <rPr>
        <sz val="10"/>
        <color theme="1"/>
        <rFont val="Century Gothic"/>
        <family val="2"/>
      </rPr>
      <t xml:space="preserve"> presso la sede di Oggiono in Via I maggio 21/B  a seguito dei  lavori normativa antincedio -</t>
    </r>
    <r>
      <rPr>
        <b/>
        <sz val="10"/>
        <color theme="1"/>
        <rFont val="Century Gothic"/>
        <family val="2"/>
      </rPr>
      <t>Società affidataria</t>
    </r>
    <r>
      <rPr>
        <sz val="10"/>
        <color theme="1"/>
        <rFont val="Century Gothic"/>
        <family val="2"/>
      </rPr>
      <t xml:space="preserve">: LP Impianti srl - Via Aldo Moro5 - 20020 Cogliate (MB)-   </t>
    </r>
    <r>
      <rPr>
        <b/>
        <sz val="10"/>
        <color theme="1"/>
        <rFont val="Century Gothic"/>
        <family val="2"/>
      </rPr>
      <t>Data inizio</t>
    </r>
    <r>
      <rPr>
        <sz val="10"/>
        <color theme="1"/>
        <rFont val="Century Gothic"/>
        <family val="2"/>
      </rPr>
      <t xml:space="preserve"> lavori 10/07/2023   </t>
    </r>
    <r>
      <rPr>
        <b/>
        <sz val="10"/>
        <color theme="1"/>
        <rFont val="Century Gothic"/>
        <family val="2"/>
      </rPr>
      <t>Data fine lavor</t>
    </r>
    <r>
      <rPr>
        <sz val="10"/>
        <color theme="1"/>
        <rFont val="Century Gothic"/>
        <family val="2"/>
      </rPr>
      <t>i: 12/12/2023</t>
    </r>
  </si>
  <si>
    <t>27 del 30/01/2024</t>
  </si>
  <si>
    <r>
      <t xml:space="preserve">Ordini 20-2023-100 del 19/06/2023 e </t>
    </r>
    <r>
      <rPr>
        <sz val="11"/>
        <color rgb="FFFF0000"/>
        <rFont val="Calibri"/>
        <family val="2"/>
        <scheme val="minor"/>
      </rPr>
      <t>26/2024</t>
    </r>
  </si>
  <si>
    <t>fattura 2/PA del 04/03/2024</t>
  </si>
  <si>
    <r>
      <t xml:space="preserve">Fattura 62/00 del 15/09/2023 - </t>
    </r>
    <r>
      <rPr>
        <sz val="11"/>
        <color rgb="FFFF0000"/>
        <rFont val="Calibri"/>
        <family val="2"/>
        <scheme val="minor"/>
      </rPr>
      <t>fattura 22 del 07/03/2024</t>
    </r>
  </si>
  <si>
    <t>123503 -- 123831</t>
  </si>
  <si>
    <t>VERIFICA TRIMESTRALE ORDINI NON EVASI E FATTURE NON ARRIVATE</t>
  </si>
  <si>
    <t>MONITORAGGIO TRIMESTRALE COSTI MANUTENZIONI STRAORDINARIE</t>
  </si>
  <si>
    <t>(verifica che tutti gli ordini emessi corrispondano a lavori eseguiti o in corso d'esecuzione e che per tutti i lavori eseguiti sia stata emessa fattura)</t>
  </si>
  <si>
    <t>(verifica che i costi sostenuti per le manutenzioni straordinarie non eccedano gli importi di spesa previsti negli atti di aggiudicazione)</t>
  </si>
  <si>
    <t>DATA VERIFICA</t>
  </si>
  <si>
    <t>OPERATORE CHE HA EFFETTUATO LA VERIFICA</t>
  </si>
  <si>
    <t>DIRIGENTE CHE HA EFFETTUATO LA VERIFICA</t>
  </si>
  <si>
    <t>Sig. Andrea Sala</t>
  </si>
  <si>
    <t>Arch. Andrea Bussolino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</si>
</sst>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B0F0"/>
      <name val="Arial"/>
      <family val="2"/>
    </font>
    <font>
      <sz val="10"/>
      <color rgb="FF00B0F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11"/>
      <color theme="1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0"/>
      <color rgb="FFFF0000"/>
      <name val="Arial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auto="1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/>
    <xf numFmtId="49" fontId="1" fillId="2" borderId="1" xfId="0" applyNumberFormat="1" applyFon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49" fontId="0" fillId="0" borderId="0" xfId="0" applyNumberFormat="1" applyFill="1" applyBorder="1" applyAlignment="1">
      <alignment horizontal="left" vertical="top" wrapText="1"/>
    </xf>
    <xf numFmtId="49" fontId="1" fillId="4" borderId="0" xfId="0" applyNumberFormat="1" applyFont="1" applyFill="1" applyBorder="1" applyAlignment="1">
      <alignment vertical="top" wrapText="1"/>
    </xf>
    <xf numFmtId="49" fontId="1" fillId="5" borderId="1" xfId="0" applyNumberFormat="1" applyFont="1" applyFill="1" applyBorder="1" applyAlignment="1">
      <alignment vertical="top" wrapText="1"/>
    </xf>
    <xf numFmtId="164" fontId="0" fillId="0" borderId="2" xfId="0" applyNumberFormat="1" applyBorder="1" applyAlignment="1">
      <alignment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wrapText="1"/>
    </xf>
    <xf numFmtId="0" fontId="0" fillId="4" borderId="0" xfId="0" applyFill="1"/>
    <xf numFmtId="0" fontId="6" fillId="0" borderId="0" xfId="0" applyFont="1" applyAlignment="1">
      <alignment wrapText="1"/>
    </xf>
    <xf numFmtId="4" fontId="0" fillId="0" borderId="1" xfId="0" applyNumberFormat="1" applyBorder="1" applyAlignment="1">
      <alignment wrapText="1"/>
    </xf>
    <xf numFmtId="0" fontId="7" fillId="0" borderId="0" xfId="0" applyFont="1" applyAlignment="1">
      <alignment horizontal="right"/>
    </xf>
    <xf numFmtId="4" fontId="7" fillId="0" borderId="0" xfId="0" applyNumberFormat="1" applyFont="1"/>
    <xf numFmtId="4" fontId="0" fillId="0" borderId="0" xfId="0" applyNumberFormat="1"/>
    <xf numFmtId="4" fontId="0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6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4" fontId="0" fillId="0" borderId="0" xfId="0" applyNumberFormat="1" applyBorder="1"/>
    <xf numFmtId="0" fontId="5" fillId="0" borderId="0" xfId="0" applyFont="1" applyBorder="1"/>
    <xf numFmtId="0" fontId="9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11" fillId="0" borderId="5" xfId="0" applyFont="1" applyBorder="1"/>
    <xf numFmtId="0" fontId="0" fillId="0" borderId="5" xfId="0" applyFont="1" applyBorder="1" applyAlignment="1">
      <alignment wrapText="1"/>
    </xf>
    <xf numFmtId="4" fontId="0" fillId="0" borderId="5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11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164" fontId="0" fillId="0" borderId="5" xfId="0" applyNumberFormat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2" fillId="0" borderId="1" xfId="0" applyFont="1" applyBorder="1"/>
    <xf numFmtId="164" fontId="0" fillId="0" borderId="0" xfId="0" applyNumberFormat="1" applyBorder="1"/>
    <xf numFmtId="17" fontId="0" fillId="0" borderId="5" xfId="0" applyNumberForma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2" fillId="0" borderId="0" xfId="0" applyFont="1" applyBorder="1"/>
    <xf numFmtId="0" fontId="0" fillId="0" borderId="0" xfId="0" applyBorder="1" applyAlignment="1">
      <alignment vertical="center"/>
    </xf>
    <xf numFmtId="4" fontId="5" fillId="4" borderId="0" xfId="0" applyNumberFormat="1" applyFont="1" applyFill="1" applyBorder="1" applyAlignment="1">
      <alignment vertical="center" wrapText="1"/>
    </xf>
    <xf numFmtId="49" fontId="5" fillId="4" borderId="0" xfId="0" applyNumberFormat="1" applyFont="1" applyFill="1" applyBorder="1" applyAlignment="1">
      <alignment vertical="center" wrapText="1"/>
    </xf>
    <xf numFmtId="4" fontId="0" fillId="0" borderId="0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4" borderId="0" xfId="0" applyFill="1" applyBorder="1"/>
    <xf numFmtId="0" fontId="5" fillId="4" borderId="0" xfId="0" applyFont="1" applyFill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6" fillId="4" borderId="1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3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17" fontId="5" fillId="0" borderId="1" xfId="0" applyNumberFormat="1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4" fontId="4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/>
    <xf numFmtId="0" fontId="8" fillId="4" borderId="4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4" fillId="3" borderId="0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right" wrapText="1"/>
    </xf>
    <xf numFmtId="49" fontId="5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4" fillId="3" borderId="0" xfId="0" applyFont="1" applyFill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 wrapText="1"/>
    </xf>
    <xf numFmtId="0" fontId="12" fillId="0" borderId="5" xfId="0" applyFont="1" applyBorder="1"/>
    <xf numFmtId="164" fontId="5" fillId="0" borderId="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17" fillId="5" borderId="0" xfId="0" applyFont="1" applyFill="1" applyBorder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horizontal="right"/>
    </xf>
    <xf numFmtId="4" fontId="0" fillId="0" borderId="0" xfId="0" applyNumberFormat="1" applyFill="1"/>
    <xf numFmtId="0" fontId="0" fillId="0" borderId="0" xfId="0" applyFill="1" applyBorder="1"/>
    <xf numFmtId="4" fontId="9" fillId="0" borderId="0" xfId="0" applyNumberFormat="1" applyFont="1" applyFill="1"/>
    <xf numFmtId="0" fontId="0" fillId="0" borderId="0" xfId="0" applyFill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/>
    </xf>
    <xf numFmtId="0" fontId="19" fillId="0" borderId="1" xfId="0" applyFont="1" applyBorder="1" applyAlignment="1">
      <alignment vertical="top" wrapText="1" shrinkToFit="1"/>
    </xf>
    <xf numFmtId="0" fontId="18" fillId="0" borderId="0" xfId="0" applyFont="1" applyAlignment="1">
      <alignment vertical="top" wrapText="1"/>
    </xf>
    <xf numFmtId="0" fontId="21" fillId="4" borderId="4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5" fillId="0" borderId="3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/>
    </xf>
    <xf numFmtId="0" fontId="9" fillId="0" borderId="3" xfId="0" applyFont="1" applyBorder="1" applyAlignment="1">
      <alignment horizontal="right" vertical="center"/>
    </xf>
    <xf numFmtId="0" fontId="21" fillId="0" borderId="1" xfId="0" applyFon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164" fontId="0" fillId="0" borderId="6" xfId="0" applyNumberFormat="1" applyBorder="1" applyAlignment="1">
      <alignment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/>
    <xf numFmtId="0" fontId="0" fillId="0" borderId="18" xfId="0" applyBorder="1"/>
    <xf numFmtId="14" fontId="0" fillId="0" borderId="15" xfId="0" applyNumberFormat="1" applyBorder="1"/>
    <xf numFmtId="0" fontId="0" fillId="0" borderId="16" xfId="0" applyBorder="1" applyAlignment="1">
      <alignment horizontal="right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15045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6"/>
  <sheetViews>
    <sheetView topLeftCell="G1" workbookViewId="0">
      <selection activeCell="AB10" sqref="AB10"/>
    </sheetView>
  </sheetViews>
  <sheetFormatPr defaultRowHeight="15" x14ac:dyDescent="0.25"/>
  <cols>
    <col min="1" max="1" width="46.5703125" customWidth="1"/>
    <col min="2" max="3" width="11.5703125" customWidth="1"/>
    <col min="4" max="4" width="16" customWidth="1"/>
    <col min="5" max="5" width="21.42578125" style="27" customWidth="1"/>
    <col min="6" max="7" width="17.7109375" customWidth="1"/>
    <col min="8" max="9" width="15.85546875" customWidth="1"/>
    <col min="10" max="10" width="15.5703125" customWidth="1"/>
    <col min="11" max="12" width="14.42578125" customWidth="1"/>
    <col min="13" max="13" width="5.140625" customWidth="1"/>
    <col min="14" max="14" width="37" hidden="1" customWidth="1"/>
    <col min="15" max="15" width="16" hidden="1" customWidth="1"/>
    <col min="16" max="16" width="87.140625" hidden="1" customWidth="1"/>
    <col min="17" max="17" width="5" hidden="1" customWidth="1"/>
    <col min="18" max="18" width="32.42578125" hidden="1" customWidth="1"/>
    <col min="19" max="19" width="39.140625" hidden="1" customWidth="1"/>
    <col min="20" max="20" width="61.5703125" hidden="1" customWidth="1"/>
    <col min="21" max="21" width="4.28515625" customWidth="1"/>
  </cols>
  <sheetData>
    <row r="1" spans="1:20" ht="15.75" x14ac:dyDescent="0.25">
      <c r="A1" s="7" t="s">
        <v>10</v>
      </c>
      <c r="B1" s="18"/>
      <c r="C1" s="18"/>
      <c r="D1" s="18"/>
      <c r="E1" s="28"/>
      <c r="N1" s="7" t="s">
        <v>10</v>
      </c>
      <c r="R1" s="7" t="s">
        <v>10</v>
      </c>
    </row>
    <row r="3" spans="1:20" ht="45" x14ac:dyDescent="0.25">
      <c r="A3" s="6" t="s">
        <v>12</v>
      </c>
      <c r="B3" s="6" t="s">
        <v>11</v>
      </c>
      <c r="C3" s="6" t="s">
        <v>13</v>
      </c>
      <c r="D3" s="6" t="s">
        <v>17</v>
      </c>
      <c r="E3" s="6" t="s">
        <v>16</v>
      </c>
      <c r="F3" s="6" t="s">
        <v>9</v>
      </c>
      <c r="G3" s="6" t="s">
        <v>15</v>
      </c>
      <c r="H3" s="6" t="s">
        <v>6</v>
      </c>
      <c r="I3" s="6" t="s">
        <v>14</v>
      </c>
      <c r="J3" s="8" t="s">
        <v>7</v>
      </c>
      <c r="K3" s="6" t="s">
        <v>8</v>
      </c>
      <c r="L3" s="168" t="s">
        <v>207</v>
      </c>
      <c r="M3" s="15"/>
      <c r="N3" s="3" t="s">
        <v>0</v>
      </c>
      <c r="O3" s="3" t="s">
        <v>1</v>
      </c>
      <c r="P3" s="3" t="s">
        <v>2</v>
      </c>
      <c r="Q3" s="12"/>
      <c r="R3" s="13" t="s">
        <v>0</v>
      </c>
      <c r="S3" s="13" t="s">
        <v>1</v>
      </c>
      <c r="T3" s="13" t="s">
        <v>2</v>
      </c>
    </row>
    <row r="4" spans="1:20" s="45" customFormat="1" ht="60" x14ac:dyDescent="0.25">
      <c r="A4" s="93" t="s">
        <v>25</v>
      </c>
      <c r="B4" s="37" t="s">
        <v>29</v>
      </c>
      <c r="C4" s="104" t="s">
        <v>19</v>
      </c>
      <c r="D4" s="37"/>
      <c r="E4" s="37" t="s">
        <v>18</v>
      </c>
      <c r="F4" s="56" t="s">
        <v>20</v>
      </c>
      <c r="G4" s="60">
        <v>35990</v>
      </c>
      <c r="H4" s="37" t="s">
        <v>128</v>
      </c>
      <c r="I4" s="39">
        <v>25990</v>
      </c>
      <c r="J4" s="37" t="s">
        <v>22</v>
      </c>
      <c r="K4" s="40">
        <v>35990</v>
      </c>
      <c r="L4" s="160">
        <v>121319</v>
      </c>
      <c r="M4" s="41"/>
      <c r="N4" s="1" t="s">
        <v>4</v>
      </c>
      <c r="O4" s="1" t="s">
        <v>3</v>
      </c>
      <c r="P4" s="43" t="s">
        <v>23</v>
      </c>
      <c r="Q4" s="44"/>
      <c r="R4" s="1" t="s">
        <v>5</v>
      </c>
      <c r="S4" s="1" t="s">
        <v>3</v>
      </c>
      <c r="T4" s="43" t="s">
        <v>21</v>
      </c>
    </row>
    <row r="5" spans="1:20" ht="90" x14ac:dyDescent="0.25">
      <c r="A5" s="99" t="s">
        <v>26</v>
      </c>
      <c r="B5" s="37" t="s">
        <v>29</v>
      </c>
      <c r="C5" s="128" t="s">
        <v>139</v>
      </c>
      <c r="D5" s="129"/>
      <c r="E5" s="37" t="s">
        <v>27</v>
      </c>
      <c r="F5" s="69" t="s">
        <v>24</v>
      </c>
      <c r="G5" s="101">
        <v>10150.4</v>
      </c>
      <c r="H5" s="69" t="s">
        <v>140</v>
      </c>
      <c r="I5" s="101">
        <f>(5582.72+4567.68)</f>
        <v>10150.400000000001</v>
      </c>
      <c r="J5" s="69" t="s">
        <v>141</v>
      </c>
      <c r="K5" s="130">
        <f>(5582.72+4567.68)</f>
        <v>10150.400000000001</v>
      </c>
      <c r="L5" s="169">
        <v>121533</v>
      </c>
      <c r="M5" s="14"/>
      <c r="N5" s="2"/>
      <c r="O5" s="2"/>
      <c r="P5" s="43" t="s">
        <v>127</v>
      </c>
      <c r="Q5" s="11"/>
      <c r="R5" s="2"/>
      <c r="S5" s="2"/>
      <c r="T5" s="4" t="s">
        <v>28</v>
      </c>
    </row>
    <row r="6" spans="1:20" s="45" customFormat="1" ht="60" x14ac:dyDescent="0.25">
      <c r="A6" s="93" t="s">
        <v>34</v>
      </c>
      <c r="B6" s="37" t="s">
        <v>29</v>
      </c>
      <c r="C6" s="104" t="s">
        <v>30</v>
      </c>
      <c r="D6" s="37"/>
      <c r="E6" s="37" t="s">
        <v>33</v>
      </c>
      <c r="F6" s="37"/>
      <c r="G6" s="100"/>
      <c r="H6" s="37" t="s">
        <v>31</v>
      </c>
      <c r="I6" s="39">
        <v>5063</v>
      </c>
      <c r="J6" s="102" t="s">
        <v>35</v>
      </c>
      <c r="K6" s="61">
        <v>5063</v>
      </c>
      <c r="L6" s="170">
        <v>121535</v>
      </c>
      <c r="M6" s="41"/>
      <c r="N6" s="42"/>
      <c r="O6" s="42"/>
      <c r="P6" s="43" t="s">
        <v>36</v>
      </c>
      <c r="Q6" s="44"/>
      <c r="R6" s="42">
        <f>+S6</f>
        <v>0</v>
      </c>
      <c r="S6" s="42"/>
      <c r="T6" s="4" t="s">
        <v>32</v>
      </c>
    </row>
    <row r="7" spans="1:20" ht="15.75" x14ac:dyDescent="0.25">
      <c r="G7" s="92"/>
      <c r="H7" s="91"/>
      <c r="I7" s="22"/>
    </row>
    <row r="8" spans="1:20" ht="15.75" x14ac:dyDescent="0.25">
      <c r="A8" s="16"/>
      <c r="G8" s="21"/>
      <c r="I8" s="23"/>
    </row>
    <row r="9" spans="1:20" x14ac:dyDescent="0.25">
      <c r="A9" s="16"/>
    </row>
    <row r="10" spans="1:20" x14ac:dyDescent="0.25">
      <c r="A10" s="89"/>
    </row>
    <row r="11" spans="1:20" x14ac:dyDescent="0.25">
      <c r="A11" s="90"/>
    </row>
    <row r="12" spans="1:20" x14ac:dyDescent="0.25">
      <c r="A12" s="16"/>
    </row>
    <row r="13" spans="1:20" x14ac:dyDescent="0.25">
      <c r="A13" s="16"/>
      <c r="B13" s="19"/>
      <c r="C13" s="34"/>
      <c r="D13" s="34"/>
    </row>
    <row r="16" spans="1:20" x14ac:dyDescent="0.25">
      <c r="G16" s="32"/>
      <c r="H16" s="26"/>
      <c r="I16" s="32"/>
      <c r="J16" s="16"/>
      <c r="K16" s="77"/>
      <c r="L16" s="77"/>
    </row>
  </sheetData>
  <autoFilter ref="A3:T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6"/>
  <sheetViews>
    <sheetView topLeftCell="A14" workbookViewId="0">
      <selection activeCell="K16" sqref="K16"/>
    </sheetView>
  </sheetViews>
  <sheetFormatPr defaultRowHeight="15" x14ac:dyDescent="0.25"/>
  <cols>
    <col min="1" max="1" width="46.5703125" customWidth="1"/>
    <col min="2" max="2" width="9.28515625" customWidth="1"/>
    <col min="3" max="4" width="11.5703125" customWidth="1"/>
    <col min="5" max="5" width="16" customWidth="1"/>
    <col min="6" max="6" width="21.42578125" style="27" customWidth="1"/>
    <col min="7" max="8" width="17.7109375" customWidth="1"/>
    <col min="9" max="10" width="15.85546875" customWidth="1"/>
    <col min="11" max="11" width="15.5703125" customWidth="1"/>
    <col min="12" max="13" width="14.42578125" customWidth="1"/>
    <col min="14" max="14" width="5.140625" customWidth="1"/>
    <col min="15" max="15" width="37" hidden="1" customWidth="1"/>
    <col min="16" max="16" width="16" hidden="1" customWidth="1"/>
    <col min="17" max="17" width="87.140625" hidden="1" customWidth="1"/>
    <col min="18" max="18" width="5" hidden="1" customWidth="1"/>
    <col min="19" max="19" width="32.42578125" hidden="1" customWidth="1"/>
    <col min="20" max="20" width="39.140625" hidden="1" customWidth="1"/>
    <col min="21" max="21" width="61.5703125" hidden="1" customWidth="1"/>
    <col min="22" max="22" width="4.28515625" customWidth="1"/>
  </cols>
  <sheetData>
    <row r="1" spans="1:21" ht="15.75" x14ac:dyDescent="0.25">
      <c r="A1" s="7" t="s">
        <v>10</v>
      </c>
      <c r="B1" s="7"/>
      <c r="C1" s="18"/>
      <c r="D1" s="18"/>
      <c r="E1" s="18"/>
      <c r="F1" s="28"/>
      <c r="O1" s="7" t="s">
        <v>10</v>
      </c>
      <c r="S1" s="7" t="s">
        <v>10</v>
      </c>
    </row>
    <row r="3" spans="1:21" ht="45" x14ac:dyDescent="0.25">
      <c r="A3" s="6" t="s">
        <v>12</v>
      </c>
      <c r="B3" s="6" t="s">
        <v>83</v>
      </c>
      <c r="C3" s="6" t="s">
        <v>11</v>
      </c>
      <c r="D3" s="6" t="s">
        <v>13</v>
      </c>
      <c r="E3" s="6" t="s">
        <v>17</v>
      </c>
      <c r="F3" s="6" t="s">
        <v>16</v>
      </c>
      <c r="G3" s="6" t="s">
        <v>9</v>
      </c>
      <c r="H3" s="6" t="s">
        <v>15</v>
      </c>
      <c r="I3" s="6" t="s">
        <v>6</v>
      </c>
      <c r="J3" s="6" t="s">
        <v>14</v>
      </c>
      <c r="K3" s="8" t="s">
        <v>7</v>
      </c>
      <c r="L3" s="6" t="s">
        <v>8</v>
      </c>
      <c r="M3" s="6" t="s">
        <v>201</v>
      </c>
      <c r="N3" s="15"/>
      <c r="O3" s="3" t="s">
        <v>0</v>
      </c>
      <c r="P3" s="3" t="s">
        <v>1</v>
      </c>
      <c r="Q3" s="3" t="s">
        <v>2</v>
      </c>
      <c r="R3" s="12"/>
      <c r="S3" s="13" t="s">
        <v>0</v>
      </c>
      <c r="T3" s="13" t="s">
        <v>1</v>
      </c>
      <c r="U3" s="13" t="s">
        <v>2</v>
      </c>
    </row>
    <row r="4" spans="1:21" s="45" customFormat="1" ht="60" x14ac:dyDescent="0.25">
      <c r="A4" s="94" t="s">
        <v>39</v>
      </c>
      <c r="B4" s="93" t="s">
        <v>84</v>
      </c>
      <c r="C4" s="37" t="s">
        <v>81</v>
      </c>
      <c r="D4" s="104" t="s">
        <v>40</v>
      </c>
      <c r="E4" s="68"/>
      <c r="F4" s="69" t="s">
        <v>37</v>
      </c>
      <c r="G4" s="70" t="s">
        <v>38</v>
      </c>
      <c r="H4" s="71">
        <f>(38193+4995.07)</f>
        <v>43188.07</v>
      </c>
      <c r="I4" s="70" t="s">
        <v>41</v>
      </c>
      <c r="J4" s="71">
        <f>(38193+4995.07)</f>
        <v>43188.07</v>
      </c>
      <c r="K4" s="78" t="s">
        <v>42</v>
      </c>
      <c r="L4" s="72">
        <v>43188.07</v>
      </c>
      <c r="M4" s="164" t="s">
        <v>206</v>
      </c>
      <c r="N4" s="41"/>
      <c r="O4" s="1" t="s">
        <v>4</v>
      </c>
      <c r="P4" s="1" t="s">
        <v>3</v>
      </c>
      <c r="Q4" s="43" t="s">
        <v>51</v>
      </c>
      <c r="R4" s="44"/>
      <c r="S4" s="1" t="s">
        <v>5</v>
      </c>
      <c r="T4" s="1" t="s">
        <v>3</v>
      </c>
      <c r="U4" s="4" t="s">
        <v>63</v>
      </c>
    </row>
    <row r="5" spans="1:21" s="45" customFormat="1" ht="45" x14ac:dyDescent="0.25">
      <c r="A5" s="95" t="s">
        <v>55</v>
      </c>
      <c r="B5" s="95" t="s">
        <v>85</v>
      </c>
      <c r="C5" s="25" t="s">
        <v>44</v>
      </c>
      <c r="D5" s="105">
        <v>8020</v>
      </c>
      <c r="E5" s="97"/>
      <c r="F5" s="69" t="s">
        <v>37</v>
      </c>
      <c r="G5" s="49"/>
      <c r="H5" s="54"/>
      <c r="I5" s="46" t="s">
        <v>43</v>
      </c>
      <c r="J5" s="54">
        <v>12810</v>
      </c>
      <c r="K5" s="46" t="s">
        <v>66</v>
      </c>
      <c r="L5" s="86">
        <v>12810</v>
      </c>
      <c r="M5" s="165">
        <v>122109</v>
      </c>
      <c r="N5" s="55"/>
      <c r="O5" s="49"/>
      <c r="P5" s="49"/>
      <c r="Q5" s="43" t="s">
        <v>59</v>
      </c>
      <c r="R5" s="55"/>
      <c r="S5" s="49"/>
      <c r="T5" s="49"/>
      <c r="U5" s="4" t="s">
        <v>60</v>
      </c>
    </row>
    <row r="6" spans="1:21" s="45" customFormat="1" ht="60" x14ac:dyDescent="0.25">
      <c r="A6" s="95" t="s">
        <v>64</v>
      </c>
      <c r="B6" s="95" t="s">
        <v>85</v>
      </c>
      <c r="C6" s="75" t="s">
        <v>44</v>
      </c>
      <c r="D6" s="106" t="s">
        <v>47</v>
      </c>
      <c r="E6" s="76"/>
      <c r="F6" s="103" t="s">
        <v>46</v>
      </c>
      <c r="G6" s="42"/>
      <c r="H6" s="73"/>
      <c r="I6" s="74" t="s">
        <v>48</v>
      </c>
      <c r="J6" s="57">
        <f>(2190+2772.96)</f>
        <v>4962.96</v>
      </c>
      <c r="K6" s="58" t="s">
        <v>67</v>
      </c>
      <c r="L6" s="87">
        <v>4962.95</v>
      </c>
      <c r="M6" s="165">
        <v>122108</v>
      </c>
      <c r="O6" s="42"/>
      <c r="P6" s="42"/>
      <c r="Q6" s="95" t="s">
        <v>58</v>
      </c>
      <c r="R6" s="82"/>
      <c r="S6" s="42"/>
      <c r="T6" s="42"/>
      <c r="U6" s="4" t="s">
        <v>61</v>
      </c>
    </row>
    <row r="7" spans="1:21" s="45" customFormat="1" ht="60" x14ac:dyDescent="0.25">
      <c r="A7" s="95" t="s">
        <v>56</v>
      </c>
      <c r="B7" s="95" t="s">
        <v>85</v>
      </c>
      <c r="C7" s="75" t="s">
        <v>44</v>
      </c>
      <c r="D7" s="106">
        <v>8021</v>
      </c>
      <c r="E7" s="76"/>
      <c r="F7" s="103" t="s">
        <v>50</v>
      </c>
      <c r="G7" s="42"/>
      <c r="H7" s="73"/>
      <c r="I7" s="74" t="s">
        <v>49</v>
      </c>
      <c r="J7" s="57">
        <v>2029.47</v>
      </c>
      <c r="K7" s="58" t="s">
        <v>71</v>
      </c>
      <c r="L7" s="87">
        <v>2029.47</v>
      </c>
      <c r="M7" s="166" t="s">
        <v>203</v>
      </c>
      <c r="O7" s="42"/>
      <c r="P7" s="42"/>
      <c r="Q7" s="95" t="s">
        <v>95</v>
      </c>
      <c r="R7" s="82"/>
      <c r="S7" s="42"/>
      <c r="T7" s="42"/>
      <c r="U7" s="4" t="s">
        <v>62</v>
      </c>
    </row>
    <row r="8" spans="1:21" s="45" customFormat="1" ht="54" customHeight="1" x14ac:dyDescent="0.25">
      <c r="A8" s="95" t="s">
        <v>57</v>
      </c>
      <c r="B8" s="95" t="s">
        <v>85</v>
      </c>
      <c r="C8" s="75" t="s">
        <v>44</v>
      </c>
      <c r="D8" s="106">
        <v>8021</v>
      </c>
      <c r="E8" s="76"/>
      <c r="F8" s="103" t="s">
        <v>52</v>
      </c>
      <c r="G8" s="42"/>
      <c r="H8" s="73"/>
      <c r="I8" s="74" t="s">
        <v>53</v>
      </c>
      <c r="J8" s="57">
        <v>9760</v>
      </c>
      <c r="K8" s="58" t="s">
        <v>76</v>
      </c>
      <c r="L8" s="87">
        <v>9760</v>
      </c>
      <c r="M8" s="165">
        <v>122178</v>
      </c>
      <c r="O8" s="42"/>
      <c r="P8" s="42"/>
      <c r="Q8" s="95" t="s">
        <v>77</v>
      </c>
      <c r="R8" s="82"/>
      <c r="S8" s="42"/>
      <c r="T8" s="42"/>
      <c r="U8" s="4" t="s">
        <v>65</v>
      </c>
    </row>
    <row r="9" spans="1:21" s="118" customFormat="1" ht="60" x14ac:dyDescent="0.2">
      <c r="A9" s="113" t="s">
        <v>68</v>
      </c>
      <c r="B9" s="95" t="s">
        <v>85</v>
      </c>
      <c r="C9" s="75" t="s">
        <v>44</v>
      </c>
      <c r="D9" s="106">
        <v>8021</v>
      </c>
      <c r="E9" s="52"/>
      <c r="F9" s="37" t="s">
        <v>45</v>
      </c>
      <c r="G9" s="52"/>
      <c r="H9" s="114"/>
      <c r="I9" s="37" t="s">
        <v>70</v>
      </c>
      <c r="J9" s="114">
        <v>14920.526</v>
      </c>
      <c r="K9" s="37" t="s">
        <v>89</v>
      </c>
      <c r="L9" s="115">
        <v>14920.53</v>
      </c>
      <c r="M9" s="165">
        <v>122196</v>
      </c>
      <c r="N9" s="116"/>
      <c r="O9" s="52"/>
      <c r="P9" s="52"/>
      <c r="Q9" s="113" t="s">
        <v>94</v>
      </c>
      <c r="R9" s="116"/>
      <c r="S9" s="52"/>
      <c r="T9" s="52"/>
      <c r="U9" s="117" t="s">
        <v>69</v>
      </c>
    </row>
    <row r="10" spans="1:21" s="45" customFormat="1" ht="60" x14ac:dyDescent="0.25">
      <c r="A10" s="113" t="s">
        <v>72</v>
      </c>
      <c r="B10" s="95" t="s">
        <v>85</v>
      </c>
      <c r="C10" s="123" t="s">
        <v>74</v>
      </c>
      <c r="D10" s="106">
        <v>8009</v>
      </c>
      <c r="E10" s="76"/>
      <c r="F10" s="103" t="s">
        <v>46</v>
      </c>
      <c r="G10" s="107"/>
      <c r="H10" s="108"/>
      <c r="I10" s="74" t="s">
        <v>73</v>
      </c>
      <c r="J10" s="114">
        <v>1403</v>
      </c>
      <c r="K10" s="122" t="s">
        <v>86</v>
      </c>
      <c r="L10" s="115">
        <v>1403</v>
      </c>
      <c r="M10" s="166">
        <v>122181</v>
      </c>
      <c r="N10" s="109"/>
      <c r="O10" s="107"/>
      <c r="P10" s="107"/>
      <c r="Q10" s="113" t="s">
        <v>87</v>
      </c>
      <c r="R10" s="116"/>
      <c r="S10" s="52"/>
      <c r="T10" s="52"/>
      <c r="U10" s="117" t="s">
        <v>78</v>
      </c>
    </row>
    <row r="11" spans="1:21" s="45" customFormat="1" ht="45" x14ac:dyDescent="0.25">
      <c r="A11" s="74" t="s">
        <v>82</v>
      </c>
      <c r="B11" s="74" t="s">
        <v>88</v>
      </c>
      <c r="C11" s="59" t="s">
        <v>79</v>
      </c>
      <c r="D11" s="37">
        <v>8001</v>
      </c>
      <c r="E11" s="127" t="s">
        <v>124</v>
      </c>
      <c r="F11" s="37" t="s">
        <v>80</v>
      </c>
      <c r="G11" s="56"/>
      <c r="H11" s="60"/>
      <c r="I11" s="59" t="s">
        <v>143</v>
      </c>
      <c r="J11" s="39">
        <v>888.16</v>
      </c>
      <c r="K11" s="59" t="s">
        <v>186</v>
      </c>
      <c r="L11" s="40">
        <v>888.16</v>
      </c>
      <c r="M11" s="165">
        <v>123433</v>
      </c>
      <c r="N11" s="41"/>
      <c r="O11" s="42"/>
      <c r="P11" s="42"/>
      <c r="Q11" s="113" t="s">
        <v>187</v>
      </c>
      <c r="R11" s="44"/>
      <c r="S11" s="42"/>
      <c r="T11" s="42"/>
      <c r="U11" s="117" t="s">
        <v>92</v>
      </c>
    </row>
    <row r="12" spans="1:21" s="45" customFormat="1" ht="60" x14ac:dyDescent="0.25">
      <c r="A12" s="99" t="s">
        <v>99</v>
      </c>
      <c r="B12" s="88" t="s">
        <v>90</v>
      </c>
      <c r="C12" s="123" t="s">
        <v>74</v>
      </c>
      <c r="D12" s="76">
        <v>8009</v>
      </c>
      <c r="E12" s="76"/>
      <c r="F12" s="37" t="s">
        <v>91</v>
      </c>
      <c r="G12" s="42"/>
      <c r="H12" s="73"/>
      <c r="I12" s="74" t="s">
        <v>93</v>
      </c>
      <c r="J12" s="57">
        <v>9533.67</v>
      </c>
      <c r="K12" s="38" t="s">
        <v>109</v>
      </c>
      <c r="L12" s="87">
        <v>9533.67</v>
      </c>
      <c r="M12" s="167" t="s">
        <v>204</v>
      </c>
      <c r="O12" s="42"/>
      <c r="P12" s="42"/>
      <c r="Q12" s="4" t="s">
        <v>111</v>
      </c>
      <c r="S12" s="42"/>
      <c r="T12" s="42"/>
      <c r="U12" s="43" t="s">
        <v>100</v>
      </c>
    </row>
    <row r="13" spans="1:21" ht="63" customHeight="1" x14ac:dyDescent="0.25">
      <c r="A13" s="95" t="s">
        <v>98</v>
      </c>
      <c r="B13" s="95" t="s">
        <v>85</v>
      </c>
      <c r="C13" s="123" t="s">
        <v>74</v>
      </c>
      <c r="D13" s="76">
        <v>8009</v>
      </c>
      <c r="E13" s="35"/>
      <c r="F13" s="17" t="s">
        <v>46</v>
      </c>
      <c r="G13" s="9"/>
      <c r="H13" s="24"/>
      <c r="I13" s="5" t="s">
        <v>96</v>
      </c>
      <c r="J13" s="20">
        <v>3275.7</v>
      </c>
      <c r="K13" s="10" t="s">
        <v>110</v>
      </c>
      <c r="L13" s="10">
        <v>3275.7</v>
      </c>
      <c r="M13" s="167">
        <v>122213</v>
      </c>
      <c r="N13" s="14"/>
      <c r="O13" s="1"/>
      <c r="P13" s="1"/>
      <c r="Q13" s="95" t="s">
        <v>112</v>
      </c>
      <c r="R13" s="11"/>
      <c r="S13" s="2"/>
      <c r="T13" s="2"/>
      <c r="U13" s="4" t="s">
        <v>97</v>
      </c>
    </row>
    <row r="14" spans="1:21" ht="75" x14ac:dyDescent="0.25">
      <c r="A14" s="96" t="s">
        <v>102</v>
      </c>
      <c r="B14" s="95" t="s">
        <v>85</v>
      </c>
      <c r="C14" s="123" t="s">
        <v>74</v>
      </c>
      <c r="D14" s="76">
        <v>8009</v>
      </c>
      <c r="E14" s="62"/>
      <c r="F14" s="63" t="s">
        <v>37</v>
      </c>
      <c r="G14" s="63"/>
      <c r="H14" s="64"/>
      <c r="I14" s="65" t="s">
        <v>101</v>
      </c>
      <c r="J14" s="66">
        <v>9283.2099999999991</v>
      </c>
      <c r="K14" s="65" t="s">
        <v>114</v>
      </c>
      <c r="L14" s="67">
        <v>9283.2099999999991</v>
      </c>
      <c r="M14" s="164" t="s">
        <v>202</v>
      </c>
      <c r="N14" s="14"/>
      <c r="O14" s="2"/>
      <c r="P14" s="2"/>
      <c r="Q14" s="4" t="s">
        <v>113</v>
      </c>
      <c r="R14" s="11"/>
      <c r="S14" s="2"/>
      <c r="T14" s="2"/>
      <c r="U14" s="124" t="s">
        <v>103</v>
      </c>
    </row>
    <row r="15" spans="1:21" s="45" customFormat="1" ht="66" customHeight="1" x14ac:dyDescent="0.25">
      <c r="A15" s="38" t="s">
        <v>107</v>
      </c>
      <c r="B15" s="38" t="s">
        <v>104</v>
      </c>
      <c r="C15" s="36" t="s">
        <v>105</v>
      </c>
      <c r="D15" s="125">
        <v>8101</v>
      </c>
      <c r="E15" s="98"/>
      <c r="F15" s="63" t="s">
        <v>37</v>
      </c>
      <c r="G15" s="46"/>
      <c r="H15" s="47"/>
      <c r="I15" s="46" t="s">
        <v>106</v>
      </c>
      <c r="J15" s="47">
        <v>1376.48</v>
      </c>
      <c r="K15" s="65" t="s">
        <v>115</v>
      </c>
      <c r="L15" s="48">
        <v>1376.48</v>
      </c>
      <c r="M15" s="165">
        <v>123082</v>
      </c>
      <c r="N15" s="41"/>
      <c r="O15" s="49"/>
      <c r="P15" s="49"/>
      <c r="Q15" s="38" t="s">
        <v>126</v>
      </c>
      <c r="R15" s="50"/>
      <c r="S15" s="49"/>
      <c r="T15" s="49"/>
      <c r="U15" s="51" t="s">
        <v>108</v>
      </c>
    </row>
    <row r="16" spans="1:21" s="45" customFormat="1" ht="120" x14ac:dyDescent="0.25">
      <c r="A16" s="96" t="s">
        <v>120</v>
      </c>
      <c r="B16" s="74" t="s">
        <v>88</v>
      </c>
      <c r="C16" s="36" t="s">
        <v>105</v>
      </c>
      <c r="D16" s="107">
        <v>8102</v>
      </c>
      <c r="E16" s="127" t="s">
        <v>124</v>
      </c>
      <c r="F16" s="53" t="s">
        <v>116</v>
      </c>
      <c r="G16" s="46" t="s">
        <v>117</v>
      </c>
      <c r="H16" s="54">
        <v>1877.8240000000001</v>
      </c>
      <c r="I16" s="131" t="s">
        <v>210</v>
      </c>
      <c r="J16" s="54">
        <v>1877.82</v>
      </c>
      <c r="K16" s="131" t="s">
        <v>212</v>
      </c>
      <c r="L16" s="86">
        <v>1877.82</v>
      </c>
      <c r="M16" s="165">
        <v>123830</v>
      </c>
      <c r="N16" s="55"/>
      <c r="O16" s="42"/>
      <c r="P16" s="42"/>
      <c r="Q16" s="38" t="s">
        <v>118</v>
      </c>
      <c r="R16" s="55"/>
      <c r="S16" s="42"/>
      <c r="T16" s="42"/>
      <c r="U16" s="38" t="s">
        <v>119</v>
      </c>
    </row>
    <row r="17" spans="1:21" s="45" customFormat="1" ht="60" x14ac:dyDescent="0.25">
      <c r="A17" s="88" t="s">
        <v>121</v>
      </c>
      <c r="B17" s="74" t="s">
        <v>88</v>
      </c>
      <c r="C17" s="59" t="s">
        <v>129</v>
      </c>
      <c r="D17" s="37" t="s">
        <v>130</v>
      </c>
      <c r="E17" s="127" t="s">
        <v>124</v>
      </c>
      <c r="F17" s="37" t="s">
        <v>122</v>
      </c>
      <c r="G17" s="38" t="s">
        <v>123</v>
      </c>
      <c r="H17" s="73">
        <v>137899.76999999999</v>
      </c>
      <c r="I17" s="74" t="s">
        <v>138</v>
      </c>
      <c r="J17" s="57">
        <f>(54287.2+59331.8)</f>
        <v>113619</v>
      </c>
      <c r="K17" s="38" t="s">
        <v>137</v>
      </c>
      <c r="L17" s="87">
        <f>(54287.2+59331.8)</f>
        <v>113619</v>
      </c>
      <c r="M17" s="165" t="s">
        <v>205</v>
      </c>
      <c r="O17" s="42"/>
      <c r="P17" s="42"/>
      <c r="Q17" s="88" t="s">
        <v>135</v>
      </c>
      <c r="S17" s="42"/>
      <c r="T17" s="42"/>
      <c r="U17" s="43" t="s">
        <v>125</v>
      </c>
    </row>
    <row r="18" spans="1:21" s="45" customFormat="1" x14ac:dyDescent="0.25">
      <c r="A18" s="88"/>
      <c r="B18" s="88"/>
      <c r="C18" s="25"/>
      <c r="D18" s="52"/>
      <c r="E18" s="52"/>
      <c r="F18" s="37"/>
      <c r="G18" s="42"/>
      <c r="H18" s="73"/>
      <c r="I18" s="74"/>
      <c r="J18" s="57"/>
      <c r="K18" s="38"/>
      <c r="L18" s="87"/>
      <c r="M18" s="165"/>
      <c r="O18" s="49"/>
      <c r="P18" s="49"/>
      <c r="Q18" s="43"/>
      <c r="S18" s="42"/>
      <c r="T18" s="42"/>
      <c r="U18" s="43"/>
    </row>
    <row r="19" spans="1:21" s="45" customFormat="1" ht="59.25" customHeight="1" x14ac:dyDescent="0.25">
      <c r="A19" s="88"/>
      <c r="B19" s="88"/>
      <c r="C19" s="25"/>
      <c r="D19" s="52"/>
      <c r="E19" s="52"/>
      <c r="F19" s="37"/>
      <c r="G19" s="38"/>
      <c r="H19" s="73"/>
      <c r="I19" s="74"/>
      <c r="J19" s="57"/>
      <c r="K19" s="38"/>
      <c r="L19" s="87"/>
      <c r="M19" s="165"/>
      <c r="O19" s="49"/>
      <c r="P19" s="49"/>
      <c r="Q19" s="38"/>
      <c r="S19" s="42"/>
      <c r="T19" s="42"/>
      <c r="U19" s="43"/>
    </row>
    <row r="20" spans="1:21" s="45" customFormat="1" ht="59.25" customHeight="1" x14ac:dyDescent="0.25">
      <c r="A20" s="88"/>
      <c r="B20" s="88"/>
      <c r="C20" s="25"/>
      <c r="D20" s="52"/>
      <c r="E20" s="52"/>
      <c r="F20" s="37"/>
      <c r="G20" s="38"/>
      <c r="H20" s="73"/>
      <c r="I20" s="74"/>
      <c r="J20" s="57"/>
      <c r="K20" s="38"/>
      <c r="L20" s="87"/>
      <c r="M20" s="87"/>
      <c r="O20" s="49"/>
      <c r="P20" s="49"/>
      <c r="Q20" s="38"/>
      <c r="S20" s="42"/>
      <c r="T20" s="42"/>
      <c r="U20" s="43"/>
    </row>
    <row r="21" spans="1:21" s="45" customFormat="1" x14ac:dyDescent="0.2">
      <c r="A21" s="88"/>
      <c r="B21" s="88"/>
      <c r="C21" s="75"/>
      <c r="D21" s="76"/>
      <c r="E21" s="76"/>
      <c r="F21" s="37"/>
      <c r="G21" s="42"/>
      <c r="H21" s="73"/>
      <c r="I21" s="74"/>
      <c r="J21" s="57"/>
      <c r="K21" s="38"/>
      <c r="L21" s="87"/>
      <c r="M21" s="87"/>
      <c r="O21" s="42"/>
      <c r="P21" s="42"/>
      <c r="Q21" s="37"/>
      <c r="R21" s="55"/>
      <c r="S21" s="42"/>
      <c r="T21" s="42"/>
      <c r="U21" s="37"/>
    </row>
    <row r="22" spans="1:21" s="45" customFormat="1" x14ac:dyDescent="0.2">
      <c r="A22" s="88"/>
      <c r="B22" s="88"/>
      <c r="C22" s="75"/>
      <c r="D22" s="76"/>
      <c r="E22" s="76"/>
      <c r="F22" s="37"/>
      <c r="G22" s="42"/>
      <c r="H22" s="73"/>
      <c r="I22" s="74"/>
      <c r="J22" s="57"/>
      <c r="K22" s="38"/>
      <c r="L22" s="87"/>
      <c r="M22" s="87"/>
      <c r="O22" s="49"/>
      <c r="P22" s="49"/>
      <c r="Q22" s="37"/>
      <c r="S22" s="42"/>
      <c r="T22" s="42"/>
      <c r="U22" s="37"/>
    </row>
    <row r="23" spans="1:21" s="45" customFormat="1" x14ac:dyDescent="0.2">
      <c r="A23" s="88"/>
      <c r="B23" s="88"/>
      <c r="C23" s="75"/>
      <c r="D23" s="76"/>
      <c r="E23" s="76"/>
      <c r="F23" s="37"/>
      <c r="G23" s="42"/>
      <c r="H23" s="73"/>
      <c r="I23" s="74"/>
      <c r="J23" s="57"/>
      <c r="K23" s="38"/>
      <c r="L23" s="87"/>
      <c r="M23" s="87"/>
      <c r="O23" s="42"/>
      <c r="P23" s="42"/>
      <c r="Q23" s="43"/>
      <c r="S23" s="42"/>
      <c r="T23" s="42"/>
      <c r="U23" s="43"/>
    </row>
    <row r="24" spans="1:21" s="45" customFormat="1" x14ac:dyDescent="0.2">
      <c r="A24" s="88"/>
      <c r="B24" s="88"/>
      <c r="C24" s="75"/>
      <c r="D24" s="76"/>
      <c r="E24" s="76"/>
      <c r="F24" s="37"/>
      <c r="G24" s="42"/>
      <c r="H24" s="73"/>
      <c r="I24" s="74"/>
      <c r="J24" s="73"/>
      <c r="K24" s="38"/>
      <c r="L24" s="87"/>
      <c r="M24" s="87"/>
      <c r="O24" s="42"/>
      <c r="P24" s="42"/>
      <c r="Q24" s="37"/>
      <c r="S24" s="42"/>
      <c r="T24" s="42"/>
      <c r="U24" s="88"/>
    </row>
    <row r="25" spans="1:21" s="45" customFormat="1" x14ac:dyDescent="0.2">
      <c r="A25" s="88"/>
      <c r="B25" s="88"/>
      <c r="C25" s="75"/>
      <c r="D25" s="76"/>
      <c r="E25" s="76"/>
      <c r="F25" s="37"/>
      <c r="G25" s="42"/>
      <c r="H25" s="73"/>
      <c r="I25" s="74"/>
      <c r="J25" s="73"/>
      <c r="K25" s="38"/>
      <c r="L25" s="87"/>
      <c r="M25" s="87"/>
      <c r="O25" s="42"/>
      <c r="P25" s="42"/>
      <c r="Q25" s="37"/>
      <c r="S25" s="42"/>
      <c r="T25" s="42"/>
      <c r="U25" s="88"/>
    </row>
    <row r="26" spans="1:21" s="45" customFormat="1" x14ac:dyDescent="0.2">
      <c r="A26" s="88"/>
      <c r="B26" s="88"/>
      <c r="C26" s="75"/>
      <c r="D26" s="76"/>
      <c r="E26" s="76"/>
      <c r="F26" s="37"/>
      <c r="G26" s="42"/>
      <c r="H26" s="73"/>
      <c r="I26" s="74"/>
      <c r="J26" s="73"/>
      <c r="K26" s="38"/>
      <c r="L26" s="87"/>
      <c r="M26" s="87"/>
      <c r="O26" s="42"/>
      <c r="P26" s="42"/>
      <c r="Q26" s="37"/>
      <c r="S26" s="42"/>
      <c r="T26" s="42"/>
      <c r="U26" s="88"/>
    </row>
    <row r="27" spans="1:21" s="45" customFormat="1" x14ac:dyDescent="0.2">
      <c r="A27" s="88"/>
      <c r="B27" s="88"/>
      <c r="C27" s="75"/>
      <c r="D27" s="76"/>
      <c r="E27" s="76"/>
      <c r="F27" s="37"/>
      <c r="G27" s="42"/>
      <c r="H27" s="73"/>
      <c r="I27" s="74"/>
      <c r="J27" s="73"/>
      <c r="K27" s="38"/>
      <c r="L27" s="87"/>
      <c r="M27" s="82"/>
      <c r="O27" s="42"/>
      <c r="P27" s="42"/>
      <c r="Q27" s="37"/>
      <c r="S27" s="42"/>
      <c r="T27" s="42"/>
      <c r="U27" s="88"/>
    </row>
    <row r="28" spans="1:21" s="45" customFormat="1" x14ac:dyDescent="0.25">
      <c r="A28" s="79"/>
      <c r="B28" s="79"/>
      <c r="C28" s="80"/>
      <c r="D28" s="81"/>
      <c r="E28" s="81"/>
      <c r="F28" s="79"/>
      <c r="G28" s="82"/>
      <c r="H28" s="83"/>
      <c r="I28" s="84"/>
      <c r="J28" s="85"/>
      <c r="K28" s="82"/>
      <c r="L28" s="82"/>
      <c r="M28" s="77"/>
      <c r="O28" s="82"/>
      <c r="P28" s="82"/>
      <c r="Q28" s="44"/>
      <c r="S28" s="82"/>
      <c r="T28" s="82"/>
      <c r="U28" s="44"/>
    </row>
    <row r="29" spans="1:21" x14ac:dyDescent="0.25">
      <c r="A29" s="29"/>
      <c r="B29" s="29"/>
      <c r="C29" s="30"/>
      <c r="D29" s="33"/>
      <c r="E29" s="33"/>
      <c r="F29" s="31"/>
      <c r="G29" s="16"/>
      <c r="H29" s="32">
        <f>SUM(H4:H27)</f>
        <v>182965.66399999999</v>
      </c>
      <c r="I29" s="26"/>
      <c r="J29" s="32">
        <f>SUM(J4:J27)</f>
        <v>228928.06599999999</v>
      </c>
      <c r="K29" s="16"/>
      <c r="L29" s="77">
        <f>SUM(L4:L27)</f>
        <v>228928.06</v>
      </c>
      <c r="M29" s="77"/>
      <c r="N29" s="16"/>
      <c r="O29" s="16"/>
      <c r="P29" s="16"/>
      <c r="Q29" s="11"/>
      <c r="R29" s="16"/>
      <c r="S29" s="16"/>
      <c r="T29" s="16"/>
      <c r="U29" s="11"/>
    </row>
    <row r="30" spans="1:21" x14ac:dyDescent="0.25">
      <c r="A30" s="132" t="s">
        <v>145</v>
      </c>
      <c r="B30" s="29"/>
      <c r="C30" s="30"/>
      <c r="D30" s="33"/>
      <c r="E30" s="33"/>
      <c r="F30" s="31"/>
      <c r="G30" s="16"/>
      <c r="H30" s="32"/>
      <c r="I30" s="26"/>
      <c r="J30" s="32"/>
      <c r="K30" s="16"/>
      <c r="L30" s="77"/>
      <c r="M30" s="77"/>
      <c r="N30" s="16"/>
      <c r="O30" s="16"/>
      <c r="P30" s="16"/>
      <c r="Q30" s="11"/>
      <c r="R30" s="16"/>
      <c r="S30" s="16"/>
      <c r="T30" s="16"/>
      <c r="U30" s="11"/>
    </row>
    <row r="31" spans="1:21" x14ac:dyDescent="0.25">
      <c r="A31" s="29"/>
      <c r="B31" s="29"/>
      <c r="C31" s="30"/>
      <c r="D31" s="33"/>
      <c r="E31" s="33"/>
      <c r="F31" s="31"/>
      <c r="G31" s="16"/>
      <c r="H31" s="32"/>
      <c r="I31" s="26"/>
      <c r="J31" s="32"/>
      <c r="K31" s="16"/>
      <c r="L31" s="77"/>
      <c r="N31" s="16"/>
      <c r="O31" s="16"/>
      <c r="P31" s="16"/>
      <c r="Q31" s="11"/>
      <c r="R31" s="16"/>
      <c r="S31" s="16"/>
      <c r="T31" s="16"/>
      <c r="U31" s="11"/>
    </row>
    <row r="32" spans="1:21" ht="15.75" x14ac:dyDescent="0.25">
      <c r="H32" s="92"/>
      <c r="I32" s="91"/>
      <c r="J32" s="22"/>
    </row>
    <row r="33" spans="1:13" ht="15.75" x14ac:dyDescent="0.25">
      <c r="A33" s="119" t="s">
        <v>144</v>
      </c>
      <c r="B33" s="119"/>
      <c r="C33" s="23">
        <v>152700.16</v>
      </c>
      <c r="E33" s="23"/>
      <c r="H33" s="21"/>
      <c r="J33" s="23"/>
    </row>
    <row r="34" spans="1:13" x14ac:dyDescent="0.25">
      <c r="C34" s="23"/>
      <c r="E34" s="23"/>
    </row>
    <row r="35" spans="1:13" x14ac:dyDescent="0.25">
      <c r="A35" s="89"/>
      <c r="B35" s="89"/>
      <c r="C35" s="23"/>
      <c r="E35" s="23"/>
    </row>
    <row r="36" spans="1:13" x14ac:dyDescent="0.25">
      <c r="A36" s="119" t="s">
        <v>75</v>
      </c>
      <c r="B36" s="119"/>
      <c r="C36" s="23"/>
      <c r="E36" s="23"/>
    </row>
    <row r="37" spans="1:13" x14ac:dyDescent="0.25">
      <c r="A37" s="16">
        <v>8022</v>
      </c>
      <c r="B37" s="16"/>
      <c r="C37" s="23">
        <v>4995.07</v>
      </c>
      <c r="D37" s="111"/>
      <c r="E37" s="23"/>
    </row>
    <row r="38" spans="1:13" x14ac:dyDescent="0.25">
      <c r="A38" s="16">
        <v>8020</v>
      </c>
      <c r="B38" s="16"/>
      <c r="C38" s="112">
        <v>15000</v>
      </c>
      <c r="D38" s="110"/>
      <c r="E38" s="112"/>
    </row>
    <row r="39" spans="1:13" x14ac:dyDescent="0.25">
      <c r="A39">
        <v>8021</v>
      </c>
      <c r="C39" s="23">
        <v>29482.959999999999</v>
      </c>
      <c r="D39" s="111"/>
      <c r="E39" s="23"/>
    </row>
    <row r="40" spans="1:13" x14ac:dyDescent="0.25">
      <c r="A40" s="111" t="s">
        <v>54</v>
      </c>
      <c r="B40" s="111"/>
      <c r="C40" s="23">
        <f>SUM(C37:C39)</f>
        <v>49478.03</v>
      </c>
      <c r="E40" s="23"/>
      <c r="M40" s="77"/>
    </row>
    <row r="41" spans="1:13" x14ac:dyDescent="0.25">
      <c r="C41" s="23"/>
      <c r="E41" s="23"/>
      <c r="H41" s="32"/>
      <c r="I41" s="26"/>
      <c r="J41" s="32"/>
      <c r="K41" s="16"/>
      <c r="L41" s="77"/>
    </row>
    <row r="42" spans="1:13" x14ac:dyDescent="0.25">
      <c r="A42" s="120" t="s">
        <v>74</v>
      </c>
      <c r="B42" s="121"/>
      <c r="C42" s="23"/>
      <c r="E42" s="23"/>
    </row>
    <row r="43" spans="1:13" x14ac:dyDescent="0.25">
      <c r="A43">
        <v>8009</v>
      </c>
      <c r="C43" s="23">
        <v>23495.58</v>
      </c>
      <c r="D43" s="111"/>
      <c r="E43" s="23"/>
    </row>
    <row r="45" spans="1:13" x14ac:dyDescent="0.25">
      <c r="A45" s="126" t="s">
        <v>105</v>
      </c>
    </row>
    <row r="46" spans="1:13" x14ac:dyDescent="0.25">
      <c r="A46" s="111" t="s">
        <v>142</v>
      </c>
      <c r="C46">
        <v>3254.3040000000001</v>
      </c>
    </row>
  </sheetData>
  <autoFilter ref="A3:U2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6"/>
  <sheetViews>
    <sheetView tabSelected="1" topLeftCell="B4" workbookViewId="0">
      <selection activeCell="W4" sqref="W4"/>
    </sheetView>
  </sheetViews>
  <sheetFormatPr defaultRowHeight="15" x14ac:dyDescent="0.25"/>
  <cols>
    <col min="1" max="1" width="46.5703125" customWidth="1"/>
    <col min="2" max="2" width="9.28515625" customWidth="1"/>
    <col min="3" max="4" width="11.5703125" customWidth="1"/>
    <col min="5" max="5" width="14.42578125" customWidth="1"/>
    <col min="6" max="6" width="16" customWidth="1"/>
    <col min="7" max="7" width="21.42578125" style="27" customWidth="1"/>
    <col min="8" max="9" width="17.7109375" customWidth="1"/>
    <col min="10" max="10" width="18.140625" customWidth="1"/>
    <col min="11" max="11" width="15.85546875" customWidth="1"/>
    <col min="12" max="12" width="15.5703125" customWidth="1"/>
    <col min="13" max="13" width="14.42578125" customWidth="1"/>
    <col min="14" max="14" width="15.140625" customWidth="1"/>
    <col min="15" max="15" width="5.140625" customWidth="1"/>
    <col min="16" max="16" width="37" hidden="1" customWidth="1"/>
    <col min="17" max="17" width="16" hidden="1" customWidth="1"/>
    <col min="18" max="18" width="87.140625" hidden="1" customWidth="1"/>
    <col min="19" max="19" width="5" hidden="1" customWidth="1"/>
    <col min="20" max="20" width="32.42578125" hidden="1" customWidth="1"/>
    <col min="21" max="21" width="39.140625" hidden="1" customWidth="1"/>
    <col min="22" max="22" width="61.5703125" hidden="1" customWidth="1"/>
    <col min="23" max="23" width="4.28515625" customWidth="1"/>
  </cols>
  <sheetData>
    <row r="1" spans="1:22" ht="15.75" x14ac:dyDescent="0.25">
      <c r="A1" s="7" t="s">
        <v>10</v>
      </c>
      <c r="B1" s="7"/>
      <c r="C1" s="18"/>
      <c r="D1" s="18"/>
      <c r="E1" s="18"/>
      <c r="F1" s="18"/>
      <c r="G1" s="28"/>
      <c r="P1" s="7" t="s">
        <v>10</v>
      </c>
      <c r="T1" s="7" t="s">
        <v>10</v>
      </c>
    </row>
    <row r="3" spans="1:22" ht="45" x14ac:dyDescent="0.25">
      <c r="A3" s="6" t="s">
        <v>12</v>
      </c>
      <c r="B3" s="6" t="s">
        <v>83</v>
      </c>
      <c r="C3" s="6" t="s">
        <v>11</v>
      </c>
      <c r="D3" s="6" t="s">
        <v>13</v>
      </c>
      <c r="E3" s="6" t="s">
        <v>188</v>
      </c>
      <c r="F3" s="6" t="s">
        <v>17</v>
      </c>
      <c r="G3" s="6" t="s">
        <v>16</v>
      </c>
      <c r="H3" s="6" t="s">
        <v>9</v>
      </c>
      <c r="I3" s="6" t="s">
        <v>15</v>
      </c>
      <c r="J3" s="6" t="s">
        <v>6</v>
      </c>
      <c r="K3" s="6" t="s">
        <v>14</v>
      </c>
      <c r="L3" s="8" t="s">
        <v>7</v>
      </c>
      <c r="M3" s="6" t="s">
        <v>8</v>
      </c>
      <c r="N3" s="6" t="s">
        <v>201</v>
      </c>
      <c r="O3" s="15"/>
      <c r="P3" s="3" t="s">
        <v>0</v>
      </c>
      <c r="Q3" s="3" t="s">
        <v>1</v>
      </c>
      <c r="R3" s="3" t="s">
        <v>2</v>
      </c>
      <c r="S3" s="12"/>
      <c r="T3" s="13" t="s">
        <v>0</v>
      </c>
      <c r="U3" s="13" t="s">
        <v>1</v>
      </c>
      <c r="V3" s="13" t="s">
        <v>2</v>
      </c>
    </row>
    <row r="4" spans="1:22" s="45" customFormat="1" ht="60" x14ac:dyDescent="0.25">
      <c r="A4" s="88" t="s">
        <v>133</v>
      </c>
      <c r="B4" s="145" t="s">
        <v>88</v>
      </c>
      <c r="C4" s="59" t="s">
        <v>131</v>
      </c>
      <c r="D4" s="104">
        <v>8001</v>
      </c>
      <c r="E4" s="104" t="s">
        <v>190</v>
      </c>
      <c r="F4" s="127" t="s">
        <v>124</v>
      </c>
      <c r="G4" s="69" t="s">
        <v>132</v>
      </c>
      <c r="H4" s="70"/>
      <c r="I4" s="71">
        <v>2684</v>
      </c>
      <c r="J4" s="70" t="s">
        <v>136</v>
      </c>
      <c r="K4" s="71">
        <v>2684</v>
      </c>
      <c r="L4" s="78" t="s">
        <v>146</v>
      </c>
      <c r="M4" s="72">
        <v>2684</v>
      </c>
      <c r="N4" s="160">
        <v>123186</v>
      </c>
      <c r="O4" s="156"/>
      <c r="P4" s="1" t="s">
        <v>4</v>
      </c>
      <c r="Q4" s="1" t="s">
        <v>3</v>
      </c>
      <c r="R4" s="88" t="s">
        <v>147</v>
      </c>
      <c r="S4" s="44"/>
      <c r="T4" s="1" t="s">
        <v>5</v>
      </c>
      <c r="U4" s="1" t="s">
        <v>3</v>
      </c>
      <c r="V4" s="43" t="s">
        <v>134</v>
      </c>
    </row>
    <row r="5" spans="1:22" s="45" customFormat="1" ht="60" x14ac:dyDescent="0.25">
      <c r="A5" s="142" t="s">
        <v>151</v>
      </c>
      <c r="B5" s="144" t="s">
        <v>148</v>
      </c>
      <c r="C5" s="59" t="s">
        <v>131</v>
      </c>
      <c r="D5" s="104">
        <v>8001</v>
      </c>
      <c r="E5" s="152" t="s">
        <v>189</v>
      </c>
      <c r="F5" s="97"/>
      <c r="G5" s="69" t="s">
        <v>149</v>
      </c>
      <c r="H5" s="143" t="s">
        <v>150</v>
      </c>
      <c r="I5" s="54">
        <v>3138.45</v>
      </c>
      <c r="J5" s="46" t="s">
        <v>211</v>
      </c>
      <c r="K5" s="54">
        <v>3138.45</v>
      </c>
      <c r="L5" s="46" t="s">
        <v>213</v>
      </c>
      <c r="M5" s="86">
        <f>(1921.5+1216.95)</f>
        <v>3138.45</v>
      </c>
      <c r="N5" s="165" t="s">
        <v>214</v>
      </c>
      <c r="O5" s="157"/>
      <c r="P5" s="49"/>
      <c r="Q5" s="49"/>
      <c r="R5" s="43" t="s">
        <v>166</v>
      </c>
      <c r="S5" s="55"/>
      <c r="T5" s="49"/>
      <c r="U5" s="49"/>
      <c r="V5" s="4" t="s">
        <v>162</v>
      </c>
    </row>
    <row r="6" spans="1:22" s="45" customFormat="1" ht="68.25" customHeight="1" x14ac:dyDescent="0.25">
      <c r="A6" s="95" t="s">
        <v>154</v>
      </c>
      <c r="B6" s="146" t="s">
        <v>148</v>
      </c>
      <c r="C6" s="147" t="s">
        <v>152</v>
      </c>
      <c r="D6" s="106">
        <v>8006</v>
      </c>
      <c r="E6" s="106" t="s">
        <v>192</v>
      </c>
      <c r="F6" s="76" t="s">
        <v>165</v>
      </c>
      <c r="G6" s="103" t="s">
        <v>159</v>
      </c>
      <c r="H6" s="42"/>
      <c r="I6" s="73">
        <v>23169.13</v>
      </c>
      <c r="J6" s="74" t="s">
        <v>156</v>
      </c>
      <c r="K6" s="57">
        <v>23169.13</v>
      </c>
      <c r="L6" s="58" t="s">
        <v>153</v>
      </c>
      <c r="M6" s="87">
        <v>23169.13</v>
      </c>
      <c r="N6" s="161">
        <v>123353</v>
      </c>
      <c r="P6" s="42"/>
      <c r="Q6" s="42"/>
      <c r="R6" s="95" t="s">
        <v>160</v>
      </c>
      <c r="S6" s="82"/>
      <c r="T6" s="42"/>
      <c r="U6" s="42"/>
      <c r="V6" s="4" t="s">
        <v>179</v>
      </c>
    </row>
    <row r="7" spans="1:22" s="118" customFormat="1" ht="51" x14ac:dyDescent="0.25">
      <c r="A7" s="95" t="s">
        <v>180</v>
      </c>
      <c r="B7" s="146" t="s">
        <v>148</v>
      </c>
      <c r="C7" s="147" t="s">
        <v>152</v>
      </c>
      <c r="D7" s="106">
        <v>8006</v>
      </c>
      <c r="E7" s="106" t="s">
        <v>192</v>
      </c>
      <c r="F7" s="76" t="s">
        <v>165</v>
      </c>
      <c r="G7" s="103" t="s">
        <v>159</v>
      </c>
      <c r="H7" s="149" t="s">
        <v>170</v>
      </c>
      <c r="I7" s="114">
        <v>115694.19</v>
      </c>
      <c r="J7" s="37" t="s">
        <v>172</v>
      </c>
      <c r="K7" s="114">
        <v>115694.2</v>
      </c>
      <c r="L7" s="37" t="s">
        <v>173</v>
      </c>
      <c r="M7" s="115">
        <v>115694.2</v>
      </c>
      <c r="N7" s="162">
        <v>123423</v>
      </c>
      <c r="O7" s="158"/>
      <c r="P7" s="52"/>
      <c r="Q7" s="52"/>
      <c r="R7" s="95" t="s">
        <v>176</v>
      </c>
      <c r="S7" s="116"/>
      <c r="T7" s="52"/>
      <c r="U7" s="52"/>
      <c r="V7" s="93" t="s">
        <v>169</v>
      </c>
    </row>
    <row r="8" spans="1:22" s="45" customFormat="1" ht="60" x14ac:dyDescent="0.25">
      <c r="A8" s="95" t="s">
        <v>158</v>
      </c>
      <c r="B8" s="146" t="s">
        <v>148</v>
      </c>
      <c r="C8" s="147" t="s">
        <v>152</v>
      </c>
      <c r="D8" s="106">
        <v>8006</v>
      </c>
      <c r="E8" s="106">
        <v>9623797086</v>
      </c>
      <c r="F8" s="76" t="s">
        <v>165</v>
      </c>
      <c r="G8" s="103" t="s">
        <v>155</v>
      </c>
      <c r="H8" s="42"/>
      <c r="I8" s="73">
        <v>34429.96</v>
      </c>
      <c r="J8" s="74" t="s">
        <v>157</v>
      </c>
      <c r="K8" s="57">
        <v>33406.480000000003</v>
      </c>
      <c r="L8" s="58" t="s">
        <v>174</v>
      </c>
      <c r="M8" s="87">
        <v>33046.480000000003</v>
      </c>
      <c r="N8" s="161">
        <v>123424</v>
      </c>
      <c r="P8" s="42"/>
      <c r="Q8" s="42"/>
      <c r="R8" s="95" t="s">
        <v>175</v>
      </c>
      <c r="S8" s="82"/>
      <c r="T8" s="42"/>
      <c r="U8" s="42"/>
      <c r="V8" s="4" t="s">
        <v>161</v>
      </c>
    </row>
    <row r="9" spans="1:22" s="45" customFormat="1" ht="54" customHeight="1" x14ac:dyDescent="0.25">
      <c r="A9" s="95" t="s">
        <v>168</v>
      </c>
      <c r="B9" s="146" t="s">
        <v>148</v>
      </c>
      <c r="C9" s="147" t="s">
        <v>152</v>
      </c>
      <c r="D9" s="106">
        <v>8006</v>
      </c>
      <c r="E9" s="106" t="s">
        <v>193</v>
      </c>
      <c r="F9" s="76" t="s">
        <v>165</v>
      </c>
      <c r="G9" s="103" t="s">
        <v>159</v>
      </c>
      <c r="H9" s="42"/>
      <c r="I9" s="73">
        <v>92429.25</v>
      </c>
      <c r="J9" s="74"/>
      <c r="K9" s="57"/>
      <c r="L9" s="58"/>
      <c r="M9" s="87"/>
      <c r="N9" s="161"/>
      <c r="P9" s="42"/>
      <c r="Q9" s="42"/>
      <c r="R9" s="95" t="s">
        <v>177</v>
      </c>
      <c r="T9" s="42"/>
      <c r="U9" s="42"/>
      <c r="V9" s="93" t="s">
        <v>181</v>
      </c>
    </row>
    <row r="10" spans="1:22" s="45" customFormat="1" ht="75" x14ac:dyDescent="0.2">
      <c r="A10" s="113" t="s">
        <v>164</v>
      </c>
      <c r="B10" s="146" t="s">
        <v>148</v>
      </c>
      <c r="C10" s="147" t="s">
        <v>152</v>
      </c>
      <c r="D10" s="106">
        <v>8006</v>
      </c>
      <c r="E10" s="106">
        <v>9690746096</v>
      </c>
      <c r="F10" s="76" t="s">
        <v>165</v>
      </c>
      <c r="G10" s="37" t="s">
        <v>163</v>
      </c>
      <c r="H10" s="37" t="s">
        <v>171</v>
      </c>
      <c r="I10" s="114">
        <v>1523325.73</v>
      </c>
      <c r="J10" s="74"/>
      <c r="K10" s="114"/>
      <c r="L10" s="122"/>
      <c r="M10" s="115"/>
      <c r="N10" s="162"/>
      <c r="O10" s="109"/>
      <c r="P10" s="107"/>
      <c r="Q10" s="107"/>
      <c r="R10" s="113" t="s">
        <v>178</v>
      </c>
      <c r="S10" s="116"/>
      <c r="T10" s="52"/>
      <c r="U10" s="52"/>
      <c r="V10" s="148" t="s">
        <v>167</v>
      </c>
    </row>
    <row r="11" spans="1:22" s="45" customFormat="1" ht="90" x14ac:dyDescent="0.25">
      <c r="A11" s="150" t="s">
        <v>182</v>
      </c>
      <c r="B11" s="145" t="s">
        <v>88</v>
      </c>
      <c r="C11" s="59" t="s">
        <v>131</v>
      </c>
      <c r="D11" s="76">
        <v>8001</v>
      </c>
      <c r="E11" s="106" t="s">
        <v>191</v>
      </c>
      <c r="F11" s="76" t="s">
        <v>124</v>
      </c>
      <c r="G11" s="37" t="s">
        <v>91</v>
      </c>
      <c r="H11" s="38" t="s">
        <v>185</v>
      </c>
      <c r="I11" s="73">
        <v>14369.79</v>
      </c>
      <c r="J11" s="74" t="s">
        <v>184</v>
      </c>
      <c r="K11" s="57">
        <v>14369.79</v>
      </c>
      <c r="L11" s="38" t="s">
        <v>208</v>
      </c>
      <c r="M11" s="87">
        <v>14369.79</v>
      </c>
      <c r="N11" s="161">
        <v>123653</v>
      </c>
      <c r="P11" s="42"/>
      <c r="Q11" s="42"/>
      <c r="R11" s="151" t="s">
        <v>209</v>
      </c>
      <c r="T11" s="42"/>
      <c r="U11" s="42"/>
      <c r="V11" s="43" t="s">
        <v>183</v>
      </c>
    </row>
    <row r="12" spans="1:22" ht="63" customHeight="1" x14ac:dyDescent="0.25">
      <c r="A12" s="95" t="s">
        <v>194</v>
      </c>
      <c r="B12" s="144" t="s">
        <v>148</v>
      </c>
      <c r="C12" s="155" t="s">
        <v>199</v>
      </c>
      <c r="D12" s="76">
        <v>8009</v>
      </c>
      <c r="E12" s="106" t="s">
        <v>196</v>
      </c>
      <c r="F12" s="35"/>
      <c r="G12" s="63" t="s">
        <v>37</v>
      </c>
      <c r="H12" s="9"/>
      <c r="I12" s="24"/>
      <c r="J12" s="38" t="s">
        <v>197</v>
      </c>
      <c r="K12" s="39">
        <v>75892.490000000005</v>
      </c>
      <c r="L12" s="10" t="s">
        <v>200</v>
      </c>
      <c r="M12" s="10">
        <v>75892.490000000005</v>
      </c>
      <c r="N12" s="163">
        <v>123502</v>
      </c>
      <c r="O12" s="159"/>
      <c r="P12" s="1"/>
      <c r="Q12" s="1"/>
      <c r="R12" s="95" t="s">
        <v>195</v>
      </c>
      <c r="S12" s="11"/>
      <c r="T12" s="2"/>
      <c r="U12" s="2"/>
      <c r="V12" s="4" t="s">
        <v>198</v>
      </c>
    </row>
    <row r="13" spans="1:22" x14ac:dyDescent="0.25">
      <c r="A13" s="96"/>
      <c r="B13" s="95"/>
      <c r="C13" s="123"/>
      <c r="D13" s="76"/>
      <c r="E13" s="153"/>
      <c r="F13" s="62"/>
      <c r="G13" s="63"/>
      <c r="H13" s="63"/>
      <c r="I13" s="64"/>
      <c r="J13" s="65"/>
      <c r="K13" s="66"/>
      <c r="L13" s="65"/>
      <c r="M13" s="67"/>
      <c r="N13" s="163"/>
      <c r="O13" s="159"/>
      <c r="P13" s="2"/>
      <c r="Q13" s="2"/>
      <c r="R13" s="4"/>
      <c r="S13" s="11"/>
      <c r="T13" s="2"/>
      <c r="U13" s="2"/>
      <c r="V13" s="124"/>
    </row>
    <row r="14" spans="1:22" s="45" customFormat="1" ht="66" customHeight="1" x14ac:dyDescent="0.25">
      <c r="A14" s="38"/>
      <c r="B14" s="38"/>
      <c r="C14" s="36"/>
      <c r="D14" s="125"/>
      <c r="E14" s="154"/>
      <c r="F14" s="98"/>
      <c r="G14" s="63"/>
      <c r="H14" s="46"/>
      <c r="I14" s="47"/>
      <c r="J14" s="46"/>
      <c r="K14" s="47"/>
      <c r="L14" s="65"/>
      <c r="M14" s="48"/>
      <c r="N14" s="160"/>
      <c r="O14" s="156"/>
      <c r="P14" s="49"/>
      <c r="Q14" s="49"/>
      <c r="R14" s="38"/>
      <c r="S14" s="50"/>
      <c r="T14" s="49"/>
      <c r="U14" s="49"/>
      <c r="V14" s="51"/>
    </row>
    <row r="15" spans="1:22" s="45" customFormat="1" x14ac:dyDescent="0.25">
      <c r="A15" s="96"/>
      <c r="B15" s="74"/>
      <c r="C15" s="36"/>
      <c r="D15" s="52"/>
      <c r="E15" s="105"/>
      <c r="F15" s="127"/>
      <c r="G15" s="53"/>
      <c r="H15" s="46"/>
      <c r="I15" s="54"/>
      <c r="J15" s="46"/>
      <c r="K15" s="54"/>
      <c r="L15" s="46"/>
      <c r="M15" s="86"/>
      <c r="N15" s="87"/>
      <c r="O15" s="157"/>
      <c r="P15" s="42"/>
      <c r="Q15" s="42"/>
      <c r="R15" s="38"/>
      <c r="S15" s="55"/>
      <c r="T15" s="42"/>
      <c r="U15" s="42"/>
      <c r="V15" s="38"/>
    </row>
    <row r="16" spans="1:22" s="45" customFormat="1" x14ac:dyDescent="0.25">
      <c r="A16" s="88"/>
      <c r="B16" s="74"/>
      <c r="C16" s="59"/>
      <c r="D16" s="37"/>
      <c r="E16" s="104"/>
      <c r="F16" s="127"/>
      <c r="G16" s="37"/>
      <c r="H16" s="38"/>
      <c r="I16" s="73"/>
      <c r="J16" s="74"/>
      <c r="K16" s="57"/>
      <c r="L16" s="38"/>
      <c r="M16" s="87"/>
      <c r="N16" s="87"/>
      <c r="P16" s="42"/>
      <c r="Q16" s="42"/>
      <c r="R16" s="88"/>
      <c r="T16" s="42"/>
      <c r="U16" s="42"/>
      <c r="V16" s="43"/>
    </row>
    <row r="17" spans="1:22" s="45" customFormat="1" x14ac:dyDescent="0.25">
      <c r="A17" s="88"/>
      <c r="B17" s="88"/>
      <c r="C17" s="25"/>
      <c r="D17" s="52"/>
      <c r="E17" s="105"/>
      <c r="F17" s="52"/>
      <c r="G17" s="37"/>
      <c r="H17" s="42"/>
      <c r="I17" s="73"/>
      <c r="J17" s="74"/>
      <c r="K17" s="57"/>
      <c r="L17" s="38"/>
      <c r="M17" s="87"/>
      <c r="N17" s="87"/>
      <c r="P17" s="49"/>
      <c r="Q17" s="49"/>
      <c r="R17" s="43"/>
      <c r="T17" s="42"/>
      <c r="U17" s="42"/>
      <c r="V17" s="43"/>
    </row>
    <row r="18" spans="1:22" s="45" customFormat="1" ht="59.25" customHeight="1" x14ac:dyDescent="0.25">
      <c r="A18" s="88"/>
      <c r="B18" s="88"/>
      <c r="C18" s="25"/>
      <c r="D18" s="52"/>
      <c r="E18" s="105"/>
      <c r="F18" s="52"/>
      <c r="G18" s="37"/>
      <c r="H18" s="38"/>
      <c r="I18" s="73"/>
      <c r="J18" s="74"/>
      <c r="K18" s="57"/>
      <c r="L18" s="38"/>
      <c r="M18" s="87"/>
      <c r="N18" s="87"/>
      <c r="P18" s="49"/>
      <c r="Q18" s="49"/>
      <c r="R18" s="38"/>
      <c r="T18" s="42"/>
      <c r="U18" s="42"/>
      <c r="V18" s="43"/>
    </row>
    <row r="19" spans="1:22" s="45" customFormat="1" ht="59.25" customHeight="1" x14ac:dyDescent="0.25">
      <c r="A19" s="88"/>
      <c r="B19" s="88"/>
      <c r="C19" s="25"/>
      <c r="D19" s="52"/>
      <c r="E19" s="52"/>
      <c r="F19" s="52"/>
      <c r="G19" s="37"/>
      <c r="H19" s="38"/>
      <c r="I19" s="73"/>
      <c r="J19" s="74"/>
      <c r="K19" s="57"/>
      <c r="L19" s="38"/>
      <c r="M19" s="87"/>
      <c r="N19" s="87"/>
      <c r="P19" s="49"/>
      <c r="Q19" s="49"/>
      <c r="R19" s="38"/>
      <c r="T19" s="42"/>
      <c r="U19" s="42"/>
      <c r="V19" s="43"/>
    </row>
    <row r="20" spans="1:22" s="45" customFormat="1" x14ac:dyDescent="0.2">
      <c r="A20" s="88"/>
      <c r="B20" s="88"/>
      <c r="C20" s="75"/>
      <c r="D20" s="76"/>
      <c r="E20" s="76"/>
      <c r="F20" s="76"/>
      <c r="G20" s="37"/>
      <c r="H20" s="42"/>
      <c r="I20" s="73"/>
      <c r="J20" s="74"/>
      <c r="K20" s="57"/>
      <c r="L20" s="38"/>
      <c r="M20" s="87"/>
      <c r="N20" s="87"/>
      <c r="P20" s="42"/>
      <c r="Q20" s="42"/>
      <c r="R20" s="37"/>
      <c r="S20" s="55"/>
      <c r="T20" s="42"/>
      <c r="U20" s="42"/>
      <c r="V20" s="37"/>
    </row>
    <row r="21" spans="1:22" s="45" customFormat="1" x14ac:dyDescent="0.2">
      <c r="A21" s="88"/>
      <c r="B21" s="88"/>
      <c r="C21" s="75"/>
      <c r="D21" s="76"/>
      <c r="E21" s="76"/>
      <c r="F21" s="76"/>
      <c r="G21" s="37"/>
      <c r="H21" s="42"/>
      <c r="I21" s="73"/>
      <c r="J21" s="74"/>
      <c r="K21" s="57"/>
      <c r="L21" s="38"/>
      <c r="M21" s="87"/>
      <c r="N21" s="87"/>
      <c r="P21" s="49"/>
      <c r="Q21" s="49"/>
      <c r="R21" s="37"/>
      <c r="T21" s="42"/>
      <c r="U21" s="42"/>
      <c r="V21" s="37"/>
    </row>
    <row r="22" spans="1:22" s="45" customFormat="1" x14ac:dyDescent="0.2">
      <c r="A22" s="88"/>
      <c r="B22" s="88"/>
      <c r="C22" s="75"/>
      <c r="D22" s="76"/>
      <c r="E22" s="76"/>
      <c r="F22" s="76"/>
      <c r="G22" s="37"/>
      <c r="H22" s="42"/>
      <c r="I22" s="73"/>
      <c r="J22" s="74"/>
      <c r="K22" s="57"/>
      <c r="L22" s="38"/>
      <c r="M22" s="87"/>
      <c r="N22" s="87"/>
      <c r="P22" s="42"/>
      <c r="Q22" s="42"/>
      <c r="R22" s="43"/>
      <c r="T22" s="42"/>
      <c r="U22" s="42"/>
      <c r="V22" s="43"/>
    </row>
    <row r="23" spans="1:22" s="45" customFormat="1" x14ac:dyDescent="0.2">
      <c r="A23" s="88"/>
      <c r="B23" s="88"/>
      <c r="C23" s="75"/>
      <c r="D23" s="76"/>
      <c r="E23" s="76"/>
      <c r="F23" s="76"/>
      <c r="G23" s="37"/>
      <c r="H23" s="42"/>
      <c r="I23" s="73"/>
      <c r="J23" s="74"/>
      <c r="K23" s="73"/>
      <c r="L23" s="38"/>
      <c r="M23" s="87"/>
      <c r="N23" s="87"/>
      <c r="P23" s="42"/>
      <c r="Q23" s="42"/>
      <c r="R23" s="37"/>
      <c r="T23" s="42"/>
      <c r="U23" s="42"/>
      <c r="V23" s="88"/>
    </row>
    <row r="24" spans="1:22" s="45" customFormat="1" x14ac:dyDescent="0.2">
      <c r="A24" s="88"/>
      <c r="B24" s="88"/>
      <c r="C24" s="75"/>
      <c r="D24" s="76"/>
      <c r="E24" s="76"/>
      <c r="F24" s="76"/>
      <c r="G24" s="37"/>
      <c r="H24" s="42"/>
      <c r="I24" s="73"/>
      <c r="J24" s="74"/>
      <c r="K24" s="73"/>
      <c r="L24" s="38"/>
      <c r="M24" s="87"/>
      <c r="N24" s="87"/>
      <c r="P24" s="42"/>
      <c r="Q24" s="42"/>
      <c r="R24" s="37"/>
      <c r="T24" s="42"/>
      <c r="U24" s="42"/>
      <c r="V24" s="88"/>
    </row>
    <row r="25" spans="1:22" s="45" customFormat="1" x14ac:dyDescent="0.2">
      <c r="A25" s="88"/>
      <c r="B25" s="88"/>
      <c r="C25" s="75"/>
      <c r="D25" s="76"/>
      <c r="E25" s="76"/>
      <c r="F25" s="76"/>
      <c r="G25" s="37"/>
      <c r="H25" s="42"/>
      <c r="I25" s="73"/>
      <c r="J25" s="74"/>
      <c r="K25" s="73"/>
      <c r="L25" s="38"/>
      <c r="M25" s="87"/>
      <c r="N25" s="87"/>
      <c r="P25" s="42"/>
      <c r="Q25" s="42"/>
      <c r="R25" s="37"/>
      <c r="T25" s="42"/>
      <c r="U25" s="42"/>
      <c r="V25" s="88"/>
    </row>
    <row r="26" spans="1:22" s="45" customFormat="1" x14ac:dyDescent="0.2">
      <c r="A26" s="88"/>
      <c r="B26" s="88"/>
      <c r="C26" s="75"/>
      <c r="D26" s="76"/>
      <c r="E26" s="76"/>
      <c r="F26" s="76"/>
      <c r="G26" s="37"/>
      <c r="H26" s="42"/>
      <c r="I26" s="73"/>
      <c r="J26" s="74"/>
      <c r="K26" s="73"/>
      <c r="L26" s="38"/>
      <c r="M26" s="87"/>
      <c r="N26" s="87"/>
      <c r="P26" s="42"/>
      <c r="Q26" s="42"/>
      <c r="R26" s="37"/>
      <c r="T26" s="42"/>
      <c r="U26" s="42"/>
      <c r="V26" s="88"/>
    </row>
    <row r="27" spans="1:22" s="45" customFormat="1" x14ac:dyDescent="0.2">
      <c r="A27" s="79"/>
      <c r="B27" s="79"/>
      <c r="C27" s="80"/>
      <c r="D27" s="81"/>
      <c r="E27" s="81"/>
      <c r="F27" s="81"/>
      <c r="G27" s="79"/>
      <c r="H27" s="82"/>
      <c r="I27" s="83"/>
      <c r="J27" s="84"/>
      <c r="K27" s="85"/>
      <c r="L27" s="82"/>
      <c r="M27" s="82"/>
      <c r="N27" s="82"/>
      <c r="P27" s="82"/>
      <c r="Q27" s="82"/>
      <c r="R27" s="44"/>
      <c r="T27" s="82"/>
      <c r="U27" s="82"/>
      <c r="V27" s="44"/>
    </row>
    <row r="28" spans="1:22" x14ac:dyDescent="0.25">
      <c r="A28" s="29"/>
      <c r="B28" s="29"/>
      <c r="C28" s="30"/>
      <c r="D28" s="33"/>
      <c r="E28" s="33"/>
      <c r="F28" s="33"/>
      <c r="G28" s="31"/>
      <c r="H28" s="16"/>
      <c r="I28" s="32">
        <f>SUM(I4:I26)</f>
        <v>1809240.5</v>
      </c>
      <c r="J28" s="26"/>
      <c r="K28" s="32">
        <f>SUM(K4:K26)</f>
        <v>268354.54000000004</v>
      </c>
      <c r="L28" s="16"/>
      <c r="M28" s="77">
        <f>SUM(M4:M26)</f>
        <v>267994.54000000004</v>
      </c>
      <c r="N28" s="77"/>
      <c r="O28" s="16"/>
      <c r="P28" s="16"/>
      <c r="Q28" s="16"/>
      <c r="R28" s="11"/>
      <c r="S28" s="16"/>
      <c r="T28" s="16"/>
      <c r="U28" s="16"/>
      <c r="V28" s="11"/>
    </row>
    <row r="29" spans="1:22" x14ac:dyDescent="0.25">
      <c r="A29" s="132" t="s">
        <v>145</v>
      </c>
      <c r="B29" s="29"/>
      <c r="C29" s="30"/>
      <c r="D29" s="33"/>
      <c r="E29" s="33"/>
      <c r="F29" s="33"/>
      <c r="G29" s="31"/>
      <c r="H29" s="16"/>
      <c r="I29" s="32"/>
      <c r="J29" s="26"/>
      <c r="K29" s="32"/>
      <c r="L29" s="16"/>
      <c r="M29" s="77"/>
      <c r="N29" s="77"/>
      <c r="O29" s="16"/>
      <c r="P29" s="16"/>
      <c r="Q29" s="16"/>
      <c r="R29" s="11"/>
      <c r="S29" s="16"/>
      <c r="T29" s="16"/>
      <c r="U29" s="16"/>
      <c r="V29" s="11"/>
    </row>
    <row r="30" spans="1:22" x14ac:dyDescent="0.25">
      <c r="A30" s="29"/>
      <c r="B30" s="29"/>
      <c r="C30" s="30"/>
      <c r="D30" s="33"/>
      <c r="E30" s="33"/>
      <c r="F30" s="33"/>
      <c r="G30" s="31"/>
      <c r="H30" s="16"/>
      <c r="I30" s="32"/>
      <c r="J30" s="26"/>
      <c r="K30" s="32"/>
      <c r="L30" s="16"/>
      <c r="M30" s="77"/>
      <c r="N30" s="77"/>
      <c r="O30" s="16"/>
      <c r="P30" s="16"/>
      <c r="Q30" s="16"/>
      <c r="R30" s="11"/>
      <c r="S30" s="16"/>
      <c r="T30" s="16"/>
      <c r="U30" s="16"/>
      <c r="V30" s="11"/>
    </row>
    <row r="31" spans="1:22" ht="15.75" x14ac:dyDescent="0.25">
      <c r="A31" s="133"/>
      <c r="B31" s="133"/>
      <c r="C31" s="133"/>
      <c r="I31" s="92"/>
      <c r="J31" s="91"/>
      <c r="K31" s="22"/>
    </row>
    <row r="32" spans="1:22" ht="15.75" x14ac:dyDescent="0.25">
      <c r="A32" s="134"/>
      <c r="B32" s="134"/>
      <c r="C32" s="135"/>
      <c r="F32" s="23"/>
      <c r="I32" s="21"/>
      <c r="K32" s="23"/>
    </row>
    <row r="33" spans="1:14" x14ac:dyDescent="0.25">
      <c r="A33" s="133"/>
      <c r="B33" s="133"/>
      <c r="C33" s="135"/>
      <c r="F33" s="23"/>
    </row>
    <row r="34" spans="1:14" x14ac:dyDescent="0.25">
      <c r="A34" s="136"/>
      <c r="B34" s="136"/>
      <c r="C34" s="135"/>
      <c r="F34" s="23"/>
    </row>
    <row r="35" spans="1:14" x14ac:dyDescent="0.25">
      <c r="A35" s="134"/>
      <c r="B35" s="134"/>
      <c r="C35" s="135"/>
      <c r="F35" s="23"/>
    </row>
    <row r="36" spans="1:14" x14ac:dyDescent="0.25">
      <c r="A36" s="136"/>
      <c r="B36" s="136"/>
      <c r="C36" s="135"/>
      <c r="D36" s="111"/>
      <c r="E36" s="111"/>
      <c r="F36" s="23"/>
    </row>
    <row r="37" spans="1:14" x14ac:dyDescent="0.25">
      <c r="A37" s="136"/>
      <c r="B37" s="136"/>
      <c r="C37" s="137"/>
      <c r="D37" s="110"/>
      <c r="E37" s="110"/>
      <c r="F37" s="112"/>
    </row>
    <row r="38" spans="1:14" x14ac:dyDescent="0.25">
      <c r="A38" s="133"/>
      <c r="B38" s="133"/>
      <c r="C38" s="135"/>
      <c r="D38" s="111"/>
      <c r="E38" s="111"/>
      <c r="F38" s="23"/>
    </row>
    <row r="39" spans="1:14" x14ac:dyDescent="0.25">
      <c r="A39" s="138"/>
      <c r="B39" s="138"/>
      <c r="C39" s="135"/>
      <c r="F39" s="23"/>
    </row>
    <row r="40" spans="1:14" x14ac:dyDescent="0.25">
      <c r="A40" s="133"/>
      <c r="B40" s="133"/>
      <c r="C40" s="135"/>
      <c r="F40" s="23"/>
      <c r="I40" s="32"/>
      <c r="J40" s="26"/>
      <c r="K40" s="32"/>
      <c r="L40" s="16"/>
      <c r="M40" s="77"/>
      <c r="N40" s="77"/>
    </row>
    <row r="41" spans="1:14" x14ac:dyDescent="0.25">
      <c r="A41" s="139"/>
      <c r="B41" s="140"/>
      <c r="C41" s="135"/>
      <c r="F41" s="23"/>
    </row>
    <row r="42" spans="1:14" x14ac:dyDescent="0.25">
      <c r="A42" s="133"/>
      <c r="B42" s="133"/>
      <c r="C42" s="135"/>
      <c r="D42" s="111"/>
      <c r="E42" s="111"/>
      <c r="F42" s="23"/>
    </row>
    <row r="43" spans="1:14" x14ac:dyDescent="0.25">
      <c r="A43" s="133"/>
      <c r="B43" s="133"/>
      <c r="C43" s="133"/>
    </row>
    <row r="44" spans="1:14" x14ac:dyDescent="0.25">
      <c r="A44" s="141"/>
      <c r="B44" s="133"/>
      <c r="C44" s="133"/>
    </row>
    <row r="45" spans="1:14" x14ac:dyDescent="0.25">
      <c r="A45" s="133"/>
      <c r="B45" s="133"/>
      <c r="C45" s="133"/>
    </row>
    <row r="46" spans="1:14" x14ac:dyDescent="0.25">
      <c r="A46" s="133"/>
      <c r="B46" s="133"/>
      <c r="C46" s="133"/>
    </row>
  </sheetData>
  <autoFilter ref="A3:V2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6"/>
  <sheetViews>
    <sheetView workbookViewId="0">
      <selection activeCell="V1" sqref="P1:V1048576"/>
    </sheetView>
  </sheetViews>
  <sheetFormatPr defaultRowHeight="15" x14ac:dyDescent="0.25"/>
  <cols>
    <col min="1" max="1" width="46.5703125" customWidth="1"/>
    <col min="2" max="2" width="9.28515625" customWidth="1"/>
    <col min="3" max="4" width="11.5703125" customWidth="1"/>
    <col min="5" max="5" width="14.42578125" customWidth="1"/>
    <col min="6" max="6" width="16" customWidth="1"/>
    <col min="7" max="7" width="21.42578125" style="27" customWidth="1"/>
    <col min="8" max="9" width="17.7109375" customWidth="1"/>
    <col min="10" max="10" width="18.140625" customWidth="1"/>
    <col min="11" max="11" width="15.85546875" customWidth="1"/>
    <col min="12" max="12" width="15.5703125" customWidth="1"/>
    <col min="13" max="14" width="14.42578125" customWidth="1"/>
    <col min="15" max="15" width="5.140625" customWidth="1"/>
    <col min="16" max="16" width="37" hidden="1" customWidth="1"/>
    <col min="17" max="17" width="16" hidden="1" customWidth="1"/>
    <col min="18" max="18" width="87.140625" hidden="1" customWidth="1"/>
    <col min="19" max="19" width="5" hidden="1" customWidth="1"/>
    <col min="20" max="20" width="32.42578125" hidden="1" customWidth="1"/>
    <col min="21" max="21" width="39.140625" hidden="1" customWidth="1"/>
    <col min="22" max="22" width="61.5703125" hidden="1" customWidth="1"/>
    <col min="23" max="23" width="4.28515625" customWidth="1"/>
  </cols>
  <sheetData>
    <row r="1" spans="1:22" ht="15.75" x14ac:dyDescent="0.25">
      <c r="A1" s="7" t="s">
        <v>10</v>
      </c>
      <c r="B1" s="7"/>
      <c r="C1" s="18"/>
      <c r="D1" s="18"/>
      <c r="E1" s="18"/>
      <c r="F1" s="18"/>
      <c r="G1" s="28"/>
      <c r="P1" s="7" t="s">
        <v>10</v>
      </c>
      <c r="T1" s="7" t="s">
        <v>10</v>
      </c>
    </row>
    <row r="3" spans="1:22" ht="45" x14ac:dyDescent="0.25">
      <c r="A3" s="6" t="s">
        <v>12</v>
      </c>
      <c r="B3" s="6" t="s">
        <v>83</v>
      </c>
      <c r="C3" s="6" t="s">
        <v>11</v>
      </c>
      <c r="D3" s="6" t="s">
        <v>13</v>
      </c>
      <c r="E3" s="6" t="s">
        <v>188</v>
      </c>
      <c r="F3" s="6" t="s">
        <v>17</v>
      </c>
      <c r="G3" s="6" t="s">
        <v>16</v>
      </c>
      <c r="H3" s="6" t="s">
        <v>9</v>
      </c>
      <c r="I3" s="6" t="s">
        <v>15</v>
      </c>
      <c r="J3" s="6" t="s">
        <v>6</v>
      </c>
      <c r="K3" s="6" t="s">
        <v>14</v>
      </c>
      <c r="L3" s="8" t="s">
        <v>7</v>
      </c>
      <c r="M3" s="6" t="s">
        <v>8</v>
      </c>
      <c r="N3" s="6" t="s">
        <v>201</v>
      </c>
      <c r="O3" s="15"/>
      <c r="P3" s="3" t="s">
        <v>0</v>
      </c>
      <c r="Q3" s="3" t="s">
        <v>1</v>
      </c>
      <c r="R3" s="3" t="s">
        <v>2</v>
      </c>
      <c r="S3" s="12"/>
      <c r="T3" s="13" t="s">
        <v>0</v>
      </c>
      <c r="U3" s="13" t="s">
        <v>1</v>
      </c>
      <c r="V3" s="13" t="s">
        <v>2</v>
      </c>
    </row>
    <row r="4" spans="1:22" s="45" customFormat="1" ht="60" x14ac:dyDescent="0.25">
      <c r="A4" s="88"/>
      <c r="B4" s="145"/>
      <c r="C4" s="59"/>
      <c r="D4" s="104"/>
      <c r="E4" s="104"/>
      <c r="F4" s="127"/>
      <c r="G4" s="69"/>
      <c r="H4" s="70"/>
      <c r="I4" s="71"/>
      <c r="J4" s="70"/>
      <c r="K4" s="71"/>
      <c r="L4" s="78"/>
      <c r="M4" s="72"/>
      <c r="N4" s="160"/>
      <c r="O4" s="156"/>
      <c r="P4" s="1" t="s">
        <v>4</v>
      </c>
      <c r="Q4" s="1" t="s">
        <v>3</v>
      </c>
      <c r="R4" s="88"/>
      <c r="S4" s="44"/>
      <c r="T4" s="1" t="s">
        <v>5</v>
      </c>
      <c r="U4" s="1" t="s">
        <v>3</v>
      </c>
      <c r="V4" s="43"/>
    </row>
    <row r="5" spans="1:22" s="45" customFormat="1" ht="15.75" x14ac:dyDescent="0.25">
      <c r="A5" s="142"/>
      <c r="B5" s="144"/>
      <c r="C5" s="59"/>
      <c r="D5" s="104"/>
      <c r="E5" s="152"/>
      <c r="F5" s="97"/>
      <c r="G5" s="69"/>
      <c r="H5" s="143"/>
      <c r="I5" s="54"/>
      <c r="J5" s="46"/>
      <c r="K5" s="54"/>
      <c r="L5" s="46"/>
      <c r="M5" s="86"/>
      <c r="N5" s="161"/>
      <c r="O5" s="157"/>
      <c r="P5" s="49"/>
      <c r="Q5" s="49"/>
      <c r="R5" s="43"/>
      <c r="S5" s="55"/>
      <c r="T5" s="49"/>
      <c r="U5" s="49"/>
      <c r="V5" s="4"/>
    </row>
    <row r="6" spans="1:22" s="45" customFormat="1" ht="68.25" customHeight="1" x14ac:dyDescent="0.25">
      <c r="A6" s="95"/>
      <c r="B6" s="146"/>
      <c r="C6" s="147"/>
      <c r="D6" s="106"/>
      <c r="E6" s="106"/>
      <c r="F6" s="76"/>
      <c r="G6" s="103"/>
      <c r="H6" s="42"/>
      <c r="I6" s="73"/>
      <c r="J6" s="74"/>
      <c r="K6" s="57"/>
      <c r="L6" s="58"/>
      <c r="M6" s="87"/>
      <c r="N6" s="161"/>
      <c r="P6" s="42"/>
      <c r="Q6" s="42"/>
      <c r="R6" s="95"/>
      <c r="S6" s="82"/>
      <c r="T6" s="42"/>
      <c r="U6" s="42"/>
      <c r="V6" s="4"/>
    </row>
    <row r="7" spans="1:22" s="118" customFormat="1" x14ac:dyDescent="0.25">
      <c r="A7" s="95"/>
      <c r="B7" s="146"/>
      <c r="C7" s="147"/>
      <c r="D7" s="106"/>
      <c r="E7" s="106"/>
      <c r="F7" s="76"/>
      <c r="G7" s="103"/>
      <c r="H7" s="149"/>
      <c r="I7" s="114"/>
      <c r="J7" s="37"/>
      <c r="K7" s="114"/>
      <c r="L7" s="37"/>
      <c r="M7" s="115"/>
      <c r="N7" s="162"/>
      <c r="O7" s="158"/>
      <c r="P7" s="52"/>
      <c r="Q7" s="52"/>
      <c r="R7" s="95"/>
      <c r="S7" s="116"/>
      <c r="T7" s="52"/>
      <c r="U7" s="52"/>
      <c r="V7" s="93"/>
    </row>
    <row r="8" spans="1:22" s="45" customFormat="1" x14ac:dyDescent="0.25">
      <c r="A8" s="95"/>
      <c r="B8" s="146"/>
      <c r="C8" s="147"/>
      <c r="D8" s="106"/>
      <c r="E8" s="106"/>
      <c r="F8" s="76"/>
      <c r="G8" s="103"/>
      <c r="H8" s="42"/>
      <c r="I8" s="73"/>
      <c r="J8" s="74"/>
      <c r="K8" s="57"/>
      <c r="L8" s="58"/>
      <c r="M8" s="87"/>
      <c r="N8" s="161"/>
      <c r="P8" s="42"/>
      <c r="Q8" s="42"/>
      <c r="R8" s="95"/>
      <c r="S8" s="82"/>
      <c r="T8" s="42"/>
      <c r="U8" s="42"/>
      <c r="V8" s="4"/>
    </row>
    <row r="9" spans="1:22" s="45" customFormat="1" ht="54" customHeight="1" x14ac:dyDescent="0.25">
      <c r="A9" s="95"/>
      <c r="B9" s="146"/>
      <c r="C9" s="147"/>
      <c r="D9" s="106"/>
      <c r="E9" s="106"/>
      <c r="F9" s="76"/>
      <c r="G9" s="103"/>
      <c r="H9" s="42"/>
      <c r="I9" s="73"/>
      <c r="J9" s="74"/>
      <c r="K9" s="57"/>
      <c r="L9" s="58"/>
      <c r="M9" s="87"/>
      <c r="N9" s="161"/>
      <c r="P9" s="42"/>
      <c r="Q9" s="42"/>
      <c r="R9" s="95"/>
      <c r="T9" s="42"/>
      <c r="U9" s="42"/>
      <c r="V9" s="93"/>
    </row>
    <row r="10" spans="1:22" s="45" customFormat="1" x14ac:dyDescent="0.2">
      <c r="A10" s="113"/>
      <c r="B10" s="146"/>
      <c r="C10" s="147"/>
      <c r="D10" s="106"/>
      <c r="E10" s="106"/>
      <c r="F10" s="76"/>
      <c r="G10" s="37"/>
      <c r="H10" s="37"/>
      <c r="I10" s="114"/>
      <c r="J10" s="74"/>
      <c r="K10" s="114"/>
      <c r="L10" s="122"/>
      <c r="M10" s="115"/>
      <c r="N10" s="162"/>
      <c r="O10" s="109"/>
      <c r="P10" s="107"/>
      <c r="Q10" s="107"/>
      <c r="R10" s="113"/>
      <c r="S10" s="116"/>
      <c r="T10" s="52"/>
      <c r="U10" s="52"/>
      <c r="V10" s="148"/>
    </row>
    <row r="11" spans="1:22" s="45" customFormat="1" x14ac:dyDescent="0.25">
      <c r="A11" s="150"/>
      <c r="B11" s="145"/>
      <c r="C11" s="59"/>
      <c r="D11" s="76"/>
      <c r="E11" s="106"/>
      <c r="F11" s="76"/>
      <c r="G11" s="37"/>
      <c r="H11" s="38"/>
      <c r="I11" s="73"/>
      <c r="J11" s="74"/>
      <c r="K11" s="57"/>
      <c r="L11" s="38"/>
      <c r="M11" s="87"/>
      <c r="N11" s="161"/>
      <c r="P11" s="42"/>
      <c r="Q11" s="42"/>
      <c r="R11" s="151"/>
      <c r="T11" s="42"/>
      <c r="U11" s="42"/>
      <c r="V11" s="43"/>
    </row>
    <row r="12" spans="1:22" ht="63" customHeight="1" x14ac:dyDescent="0.25">
      <c r="A12" s="95"/>
      <c r="B12" s="144"/>
      <c r="C12" s="155"/>
      <c r="D12" s="76"/>
      <c r="E12" s="106"/>
      <c r="F12" s="35"/>
      <c r="G12" s="63"/>
      <c r="H12" s="9"/>
      <c r="I12" s="24"/>
      <c r="J12" s="38"/>
      <c r="K12" s="39"/>
      <c r="L12" s="10"/>
      <c r="M12" s="10"/>
      <c r="N12" s="163"/>
      <c r="O12" s="159"/>
      <c r="P12" s="1"/>
      <c r="Q12" s="1"/>
      <c r="R12" s="95"/>
      <c r="S12" s="11"/>
      <c r="T12" s="2"/>
      <c r="U12" s="2"/>
      <c r="V12" s="4"/>
    </row>
    <row r="13" spans="1:22" x14ac:dyDescent="0.25">
      <c r="A13" s="96"/>
      <c r="B13" s="95"/>
      <c r="C13" s="123"/>
      <c r="D13" s="76"/>
      <c r="E13" s="153"/>
      <c r="F13" s="62"/>
      <c r="G13" s="63"/>
      <c r="H13" s="63"/>
      <c r="I13" s="64"/>
      <c r="J13" s="65"/>
      <c r="K13" s="66"/>
      <c r="L13" s="65"/>
      <c r="M13" s="67"/>
      <c r="N13" s="163"/>
      <c r="O13" s="159"/>
      <c r="P13" s="2"/>
      <c r="Q13" s="2"/>
      <c r="R13" s="4"/>
      <c r="S13" s="11"/>
      <c r="T13" s="2"/>
      <c r="U13" s="2"/>
      <c r="V13" s="124"/>
    </row>
    <row r="14" spans="1:22" s="45" customFormat="1" ht="66" customHeight="1" x14ac:dyDescent="0.25">
      <c r="A14" s="38"/>
      <c r="B14" s="38"/>
      <c r="C14" s="36"/>
      <c r="D14" s="125"/>
      <c r="E14" s="154"/>
      <c r="F14" s="98"/>
      <c r="G14" s="63"/>
      <c r="H14" s="46"/>
      <c r="I14" s="47"/>
      <c r="J14" s="46"/>
      <c r="K14" s="47"/>
      <c r="L14" s="65"/>
      <c r="M14" s="48"/>
      <c r="N14" s="160"/>
      <c r="O14" s="156"/>
      <c r="P14" s="49"/>
      <c r="Q14" s="49"/>
      <c r="R14" s="38"/>
      <c r="S14" s="50"/>
      <c r="T14" s="49"/>
      <c r="U14" s="49"/>
      <c r="V14" s="51"/>
    </row>
    <row r="15" spans="1:22" s="45" customFormat="1" x14ac:dyDescent="0.25">
      <c r="A15" s="96"/>
      <c r="B15" s="74"/>
      <c r="C15" s="36"/>
      <c r="D15" s="52"/>
      <c r="E15" s="105"/>
      <c r="F15" s="127"/>
      <c r="G15" s="53"/>
      <c r="H15" s="46"/>
      <c r="I15" s="54"/>
      <c r="J15" s="46"/>
      <c r="K15" s="54"/>
      <c r="L15" s="46"/>
      <c r="M15" s="86"/>
      <c r="N15" s="87"/>
      <c r="O15" s="157"/>
      <c r="P15" s="42"/>
      <c r="Q15" s="42"/>
      <c r="R15" s="38"/>
      <c r="S15" s="55"/>
      <c r="T15" s="42"/>
      <c r="U15" s="42"/>
      <c r="V15" s="38"/>
    </row>
    <row r="16" spans="1:22" s="45" customFormat="1" x14ac:dyDescent="0.25">
      <c r="A16" s="88"/>
      <c r="B16" s="74"/>
      <c r="C16" s="59"/>
      <c r="D16" s="37"/>
      <c r="E16" s="104"/>
      <c r="F16" s="127"/>
      <c r="G16" s="37"/>
      <c r="H16" s="38"/>
      <c r="I16" s="73"/>
      <c r="J16" s="74"/>
      <c r="K16" s="57"/>
      <c r="L16" s="38"/>
      <c r="M16" s="87"/>
      <c r="N16" s="87"/>
      <c r="P16" s="42"/>
      <c r="Q16" s="42"/>
      <c r="R16" s="88"/>
      <c r="T16" s="42"/>
      <c r="U16" s="42"/>
      <c r="V16" s="43"/>
    </row>
    <row r="17" spans="1:22" s="45" customFormat="1" x14ac:dyDescent="0.25">
      <c r="A17" s="88"/>
      <c r="B17" s="88"/>
      <c r="C17" s="25"/>
      <c r="D17" s="52"/>
      <c r="E17" s="105"/>
      <c r="F17" s="52"/>
      <c r="G17" s="37"/>
      <c r="H17" s="42"/>
      <c r="I17" s="73"/>
      <c r="J17" s="74"/>
      <c r="K17" s="57"/>
      <c r="L17" s="38"/>
      <c r="M17" s="87"/>
      <c r="N17" s="87"/>
      <c r="P17" s="49"/>
      <c r="Q17" s="49"/>
      <c r="R17" s="43"/>
      <c r="T17" s="42"/>
      <c r="U17" s="42"/>
      <c r="V17" s="43"/>
    </row>
    <row r="18" spans="1:22" s="45" customFormat="1" ht="59.25" customHeight="1" x14ac:dyDescent="0.25">
      <c r="A18" s="88"/>
      <c r="B18" s="88"/>
      <c r="C18" s="25"/>
      <c r="D18" s="52"/>
      <c r="E18" s="105"/>
      <c r="F18" s="52"/>
      <c r="G18" s="37"/>
      <c r="H18" s="38"/>
      <c r="I18" s="73"/>
      <c r="J18" s="74"/>
      <c r="K18" s="57"/>
      <c r="L18" s="38"/>
      <c r="M18" s="87"/>
      <c r="N18" s="87"/>
      <c r="P18" s="49"/>
      <c r="Q18" s="49"/>
      <c r="R18" s="38"/>
      <c r="T18" s="42"/>
      <c r="U18" s="42"/>
      <c r="V18" s="43"/>
    </row>
    <row r="19" spans="1:22" s="45" customFormat="1" ht="59.25" customHeight="1" x14ac:dyDescent="0.25">
      <c r="A19" s="88"/>
      <c r="B19" s="88"/>
      <c r="C19" s="25"/>
      <c r="D19" s="52"/>
      <c r="E19" s="52"/>
      <c r="F19" s="52"/>
      <c r="G19" s="37"/>
      <c r="H19" s="38"/>
      <c r="I19" s="73"/>
      <c r="J19" s="74"/>
      <c r="K19" s="57"/>
      <c r="L19" s="38"/>
      <c r="M19" s="87"/>
      <c r="N19" s="87"/>
      <c r="P19" s="49"/>
      <c r="Q19" s="49"/>
      <c r="R19" s="38"/>
      <c r="T19" s="42"/>
      <c r="U19" s="42"/>
      <c r="V19" s="43"/>
    </row>
    <row r="20" spans="1:22" s="45" customFormat="1" x14ac:dyDescent="0.2">
      <c r="A20" s="88"/>
      <c r="B20" s="88"/>
      <c r="C20" s="75"/>
      <c r="D20" s="76"/>
      <c r="E20" s="76"/>
      <c r="F20" s="76"/>
      <c r="G20" s="37"/>
      <c r="H20" s="42"/>
      <c r="I20" s="73"/>
      <c r="J20" s="74"/>
      <c r="K20" s="57"/>
      <c r="L20" s="38"/>
      <c r="M20" s="87"/>
      <c r="N20" s="87"/>
      <c r="P20" s="42"/>
      <c r="Q20" s="42"/>
      <c r="R20" s="37"/>
      <c r="S20" s="55"/>
      <c r="T20" s="42"/>
      <c r="U20" s="42"/>
      <c r="V20" s="37"/>
    </row>
    <row r="21" spans="1:22" s="45" customFormat="1" x14ac:dyDescent="0.2">
      <c r="A21" s="88"/>
      <c r="B21" s="88"/>
      <c r="C21" s="75"/>
      <c r="D21" s="76"/>
      <c r="E21" s="76"/>
      <c r="F21" s="76"/>
      <c r="G21" s="37"/>
      <c r="H21" s="42"/>
      <c r="I21" s="73"/>
      <c r="J21" s="74"/>
      <c r="K21" s="57"/>
      <c r="L21" s="38"/>
      <c r="M21" s="87"/>
      <c r="N21" s="87"/>
      <c r="P21" s="49"/>
      <c r="Q21" s="49"/>
      <c r="R21" s="37"/>
      <c r="T21" s="42"/>
      <c r="U21" s="42"/>
      <c r="V21" s="37"/>
    </row>
    <row r="22" spans="1:22" s="45" customFormat="1" x14ac:dyDescent="0.2">
      <c r="A22" s="88"/>
      <c r="B22" s="88"/>
      <c r="C22" s="75"/>
      <c r="D22" s="76"/>
      <c r="E22" s="76"/>
      <c r="F22" s="76"/>
      <c r="G22" s="37"/>
      <c r="H22" s="42"/>
      <c r="I22" s="73"/>
      <c r="J22" s="74"/>
      <c r="K22" s="57"/>
      <c r="L22" s="38"/>
      <c r="M22" s="87"/>
      <c r="N22" s="87"/>
      <c r="P22" s="42"/>
      <c r="Q22" s="42"/>
      <c r="R22" s="43"/>
      <c r="T22" s="42"/>
      <c r="U22" s="42"/>
      <c r="V22" s="43"/>
    </row>
    <row r="23" spans="1:22" s="45" customFormat="1" x14ac:dyDescent="0.2">
      <c r="A23" s="88"/>
      <c r="B23" s="88"/>
      <c r="C23" s="75"/>
      <c r="D23" s="76"/>
      <c r="E23" s="76"/>
      <c r="F23" s="76"/>
      <c r="G23" s="37"/>
      <c r="H23" s="42"/>
      <c r="I23" s="73"/>
      <c r="J23" s="74"/>
      <c r="K23" s="73"/>
      <c r="L23" s="38"/>
      <c r="M23" s="87"/>
      <c r="N23" s="87"/>
      <c r="P23" s="42"/>
      <c r="Q23" s="42"/>
      <c r="R23" s="37"/>
      <c r="T23" s="42"/>
      <c r="U23" s="42"/>
      <c r="V23" s="88"/>
    </row>
    <row r="24" spans="1:22" s="45" customFormat="1" x14ac:dyDescent="0.2">
      <c r="A24" s="88"/>
      <c r="B24" s="88"/>
      <c r="C24" s="75"/>
      <c r="D24" s="76"/>
      <c r="E24" s="76"/>
      <c r="F24" s="76"/>
      <c r="G24" s="37"/>
      <c r="H24" s="42"/>
      <c r="I24" s="73"/>
      <c r="J24" s="74"/>
      <c r="K24" s="73"/>
      <c r="L24" s="38"/>
      <c r="M24" s="87"/>
      <c r="N24" s="87"/>
      <c r="P24" s="42"/>
      <c r="Q24" s="42"/>
      <c r="R24" s="37"/>
      <c r="T24" s="42"/>
      <c r="U24" s="42"/>
      <c r="V24" s="88"/>
    </row>
    <row r="25" spans="1:22" s="45" customFormat="1" x14ac:dyDescent="0.2">
      <c r="A25" s="88"/>
      <c r="B25" s="88"/>
      <c r="C25" s="75"/>
      <c r="D25" s="76"/>
      <c r="E25" s="76"/>
      <c r="F25" s="76"/>
      <c r="G25" s="37"/>
      <c r="H25" s="42"/>
      <c r="I25" s="73"/>
      <c r="J25" s="74"/>
      <c r="K25" s="73"/>
      <c r="L25" s="38"/>
      <c r="M25" s="87"/>
      <c r="N25" s="87"/>
      <c r="P25" s="42"/>
      <c r="Q25" s="42"/>
      <c r="R25" s="37"/>
      <c r="T25" s="42"/>
      <c r="U25" s="42"/>
      <c r="V25" s="88"/>
    </row>
    <row r="26" spans="1:22" s="45" customFormat="1" x14ac:dyDescent="0.2">
      <c r="A26" s="88"/>
      <c r="B26" s="88"/>
      <c r="C26" s="75"/>
      <c r="D26" s="76"/>
      <c r="E26" s="76"/>
      <c r="F26" s="76"/>
      <c r="G26" s="37"/>
      <c r="H26" s="42"/>
      <c r="I26" s="73"/>
      <c r="J26" s="74"/>
      <c r="K26" s="73"/>
      <c r="L26" s="38"/>
      <c r="M26" s="87"/>
      <c r="N26" s="87"/>
      <c r="P26" s="42"/>
      <c r="Q26" s="42"/>
      <c r="R26" s="37"/>
      <c r="T26" s="42"/>
      <c r="U26" s="42"/>
      <c r="V26" s="88"/>
    </row>
    <row r="27" spans="1:22" s="45" customFormat="1" x14ac:dyDescent="0.2">
      <c r="A27" s="79"/>
      <c r="B27" s="79"/>
      <c r="C27" s="80"/>
      <c r="D27" s="81"/>
      <c r="E27" s="81"/>
      <c r="F27" s="81"/>
      <c r="G27" s="79"/>
      <c r="H27" s="82"/>
      <c r="I27" s="83"/>
      <c r="J27" s="84"/>
      <c r="K27" s="85"/>
      <c r="L27" s="82"/>
      <c r="M27" s="82"/>
      <c r="N27" s="82"/>
      <c r="P27" s="82"/>
      <c r="Q27" s="82"/>
      <c r="R27" s="44"/>
      <c r="T27" s="82"/>
      <c r="U27" s="82"/>
      <c r="V27" s="44"/>
    </row>
    <row r="28" spans="1:22" x14ac:dyDescent="0.25">
      <c r="A28" s="29"/>
      <c r="B28" s="29"/>
      <c r="C28" s="30"/>
      <c r="D28" s="33"/>
      <c r="E28" s="33"/>
      <c r="F28" s="33"/>
      <c r="G28" s="31"/>
      <c r="H28" s="16"/>
      <c r="I28" s="32">
        <f>SUM(I4:I26)</f>
        <v>0</v>
      </c>
      <c r="J28" s="26"/>
      <c r="K28" s="32">
        <f>SUM(K4:K26)</f>
        <v>0</v>
      </c>
      <c r="L28" s="16"/>
      <c r="M28" s="77">
        <f>SUM(M4:M26)</f>
        <v>0</v>
      </c>
      <c r="N28" s="77"/>
      <c r="O28" s="16"/>
      <c r="P28" s="16"/>
      <c r="Q28" s="16"/>
      <c r="R28" s="11"/>
      <c r="S28" s="16"/>
      <c r="T28" s="16"/>
      <c r="U28" s="16"/>
      <c r="V28" s="11"/>
    </row>
    <row r="29" spans="1:22" x14ac:dyDescent="0.25">
      <c r="A29" s="132" t="s">
        <v>145</v>
      </c>
      <c r="B29" s="29"/>
      <c r="C29" s="30"/>
      <c r="D29" s="33"/>
      <c r="E29" s="33"/>
      <c r="F29" s="33"/>
      <c r="G29" s="31"/>
      <c r="H29" s="16"/>
      <c r="I29" s="32"/>
      <c r="J29" s="26"/>
      <c r="K29" s="32"/>
      <c r="L29" s="16"/>
      <c r="M29" s="77"/>
      <c r="N29" s="77"/>
      <c r="O29" s="16"/>
      <c r="P29" s="16"/>
      <c r="Q29" s="16"/>
      <c r="R29" s="11"/>
      <c r="S29" s="16"/>
      <c r="T29" s="16"/>
      <c r="U29" s="16"/>
      <c r="V29" s="11"/>
    </row>
    <row r="30" spans="1:22" x14ac:dyDescent="0.25">
      <c r="A30" s="29"/>
      <c r="B30" s="29"/>
      <c r="C30" s="30"/>
      <c r="D30" s="33"/>
      <c r="E30" s="33"/>
      <c r="F30" s="33"/>
      <c r="G30" s="31"/>
      <c r="H30" s="16"/>
      <c r="I30" s="32"/>
      <c r="J30" s="26"/>
      <c r="K30" s="32"/>
      <c r="L30" s="16"/>
      <c r="M30" s="77"/>
      <c r="N30" s="77"/>
      <c r="O30" s="16"/>
      <c r="P30" s="16"/>
      <c r="Q30" s="16"/>
      <c r="R30" s="11"/>
      <c r="S30" s="16"/>
      <c r="T30" s="16"/>
      <c r="U30" s="16"/>
      <c r="V30" s="11"/>
    </row>
    <row r="31" spans="1:22" ht="15.75" x14ac:dyDescent="0.25">
      <c r="A31" s="133"/>
      <c r="B31" s="133"/>
      <c r="C31" s="133"/>
      <c r="I31" s="92"/>
      <c r="J31" s="91"/>
      <c r="K31" s="22"/>
    </row>
    <row r="32" spans="1:22" ht="15.75" x14ac:dyDescent="0.25">
      <c r="A32" s="134"/>
      <c r="B32" s="134"/>
      <c r="C32" s="135"/>
      <c r="F32" s="23"/>
      <c r="I32" s="21"/>
      <c r="K32" s="23"/>
    </row>
    <row r="33" spans="1:14" x14ac:dyDescent="0.25">
      <c r="A33" s="133"/>
      <c r="B33" s="133"/>
      <c r="C33" s="135"/>
      <c r="F33" s="23"/>
    </row>
    <row r="34" spans="1:14" x14ac:dyDescent="0.25">
      <c r="A34" s="136"/>
      <c r="B34" s="136"/>
      <c r="C34" s="135"/>
      <c r="F34" s="23"/>
    </row>
    <row r="35" spans="1:14" x14ac:dyDescent="0.25">
      <c r="A35" s="134"/>
      <c r="B35" s="134"/>
      <c r="C35" s="135"/>
      <c r="F35" s="23"/>
    </row>
    <row r="36" spans="1:14" x14ac:dyDescent="0.25">
      <c r="A36" s="136"/>
      <c r="B36" s="136"/>
      <c r="C36" s="135"/>
      <c r="D36" s="111"/>
      <c r="E36" s="111"/>
      <c r="F36" s="23"/>
    </row>
    <row r="37" spans="1:14" x14ac:dyDescent="0.25">
      <c r="A37" s="136"/>
      <c r="B37" s="136"/>
      <c r="C37" s="137"/>
      <c r="D37" s="110"/>
      <c r="E37" s="110"/>
      <c r="F37" s="112"/>
    </row>
    <row r="38" spans="1:14" x14ac:dyDescent="0.25">
      <c r="A38" s="133"/>
      <c r="B38" s="133"/>
      <c r="C38" s="135"/>
      <c r="D38" s="111"/>
      <c r="E38" s="111"/>
      <c r="F38" s="23"/>
    </row>
    <row r="39" spans="1:14" x14ac:dyDescent="0.25">
      <c r="A39" s="138"/>
      <c r="B39" s="138"/>
      <c r="C39" s="135"/>
      <c r="F39" s="23"/>
    </row>
    <row r="40" spans="1:14" x14ac:dyDescent="0.25">
      <c r="A40" s="133"/>
      <c r="B40" s="133"/>
      <c r="C40" s="135"/>
      <c r="F40" s="23"/>
      <c r="I40" s="32"/>
      <c r="J40" s="26"/>
      <c r="K40" s="32"/>
      <c r="L40" s="16"/>
      <c r="M40" s="77"/>
      <c r="N40" s="77"/>
    </row>
    <row r="41" spans="1:14" x14ac:dyDescent="0.25">
      <c r="A41" s="139"/>
      <c r="B41" s="140"/>
      <c r="C41" s="135"/>
      <c r="F41" s="23"/>
    </row>
    <row r="42" spans="1:14" x14ac:dyDescent="0.25">
      <c r="A42" s="133"/>
      <c r="B42" s="133"/>
      <c r="C42" s="135"/>
      <c r="D42" s="111"/>
      <c r="E42" s="111"/>
      <c r="F42" s="23"/>
    </row>
    <row r="43" spans="1:14" x14ac:dyDescent="0.25">
      <c r="A43" s="133"/>
      <c r="B43" s="133"/>
      <c r="C43" s="133"/>
    </row>
    <row r="44" spans="1:14" x14ac:dyDescent="0.25">
      <c r="A44" s="141"/>
      <c r="B44" s="133"/>
      <c r="C44" s="133"/>
    </row>
    <row r="45" spans="1:14" x14ac:dyDescent="0.25">
      <c r="A45" s="133"/>
      <c r="B45" s="133"/>
      <c r="C45" s="133"/>
    </row>
    <row r="46" spans="1:14" x14ac:dyDescent="0.25">
      <c r="A46" s="133"/>
      <c r="B46" s="133"/>
      <c r="C46" s="133"/>
    </row>
  </sheetData>
  <autoFilter ref="A3:V2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4" sqref="G4"/>
    </sheetView>
  </sheetViews>
  <sheetFormatPr defaultRowHeight="15" x14ac:dyDescent="0.25"/>
  <cols>
    <col min="1" max="1" width="30.7109375" customWidth="1"/>
    <col min="2" max="2" width="50.140625" customWidth="1"/>
    <col min="4" max="4" width="30.7109375" customWidth="1"/>
    <col min="5" max="5" width="50.140625" customWidth="1"/>
  </cols>
  <sheetData>
    <row r="1" spans="1:6" ht="19.5" customHeight="1" thickTop="1" x14ac:dyDescent="0.25">
      <c r="A1" s="181" t="s">
        <v>215</v>
      </c>
      <c r="B1" s="182"/>
      <c r="D1" s="181" t="s">
        <v>216</v>
      </c>
      <c r="E1" s="182"/>
    </row>
    <row r="2" spans="1:6" ht="51" customHeight="1" thickBot="1" x14ac:dyDescent="0.3">
      <c r="A2" s="183" t="s">
        <v>217</v>
      </c>
      <c r="B2" s="184"/>
      <c r="C2" s="171"/>
      <c r="D2" s="183" t="s">
        <v>218</v>
      </c>
      <c r="E2" s="184"/>
      <c r="F2" s="171"/>
    </row>
    <row r="3" spans="1:6" ht="11.25" customHeight="1" thickTop="1" thickBot="1" x14ac:dyDescent="0.3">
      <c r="A3" s="172"/>
      <c r="B3" s="173"/>
      <c r="D3" s="172"/>
      <c r="E3" s="173"/>
    </row>
    <row r="4" spans="1:6" s="176" customFormat="1" ht="24.75" customHeight="1" thickTop="1" thickBot="1" x14ac:dyDescent="0.3">
      <c r="A4" s="174" t="s">
        <v>219</v>
      </c>
      <c r="B4" s="175" t="s">
        <v>220</v>
      </c>
      <c r="D4" s="174" t="s">
        <v>219</v>
      </c>
      <c r="E4" s="175" t="s">
        <v>221</v>
      </c>
    </row>
    <row r="5" spans="1:6" ht="24.75" customHeight="1" x14ac:dyDescent="0.25">
      <c r="A5" s="179">
        <v>45471</v>
      </c>
      <c r="B5" s="180" t="s">
        <v>222</v>
      </c>
      <c r="D5" s="179">
        <v>45471</v>
      </c>
      <c r="E5" s="180" t="s">
        <v>223</v>
      </c>
    </row>
    <row r="6" spans="1:6" ht="24.75" customHeight="1" x14ac:dyDescent="0.25">
      <c r="A6" s="177"/>
      <c r="B6" s="178"/>
      <c r="D6" s="177"/>
      <c r="E6" s="178"/>
    </row>
    <row r="7" spans="1:6" ht="24.75" customHeight="1" x14ac:dyDescent="0.25">
      <c r="A7" s="177"/>
      <c r="B7" s="178"/>
      <c r="D7" s="177"/>
      <c r="E7" s="178"/>
    </row>
    <row r="8" spans="1:6" ht="24.75" customHeight="1" x14ac:dyDescent="0.25">
      <c r="A8" s="177"/>
      <c r="B8" s="178"/>
      <c r="D8" s="177"/>
      <c r="E8" s="178"/>
    </row>
    <row r="9" spans="1:6" ht="24.75" customHeight="1" x14ac:dyDescent="0.25">
      <c r="A9" s="177"/>
      <c r="B9" s="178"/>
      <c r="D9" s="177"/>
      <c r="E9" s="178"/>
    </row>
    <row r="10" spans="1:6" ht="24.75" customHeight="1" x14ac:dyDescent="0.25">
      <c r="A10" s="177"/>
      <c r="B10" s="178"/>
      <c r="D10" s="177"/>
      <c r="E10" s="178"/>
    </row>
    <row r="11" spans="1:6" ht="24.75" customHeight="1" x14ac:dyDescent="0.25">
      <c r="A11" s="177"/>
      <c r="B11" s="178"/>
      <c r="D11" s="177"/>
      <c r="E11" s="178"/>
    </row>
    <row r="12" spans="1:6" ht="24.75" customHeight="1" x14ac:dyDescent="0.25">
      <c r="A12" s="177"/>
      <c r="B12" s="178"/>
      <c r="D12" s="177"/>
      <c r="E12" s="178"/>
    </row>
    <row r="13" spans="1:6" ht="24.75" customHeight="1" x14ac:dyDescent="0.25">
      <c r="A13" s="177"/>
      <c r="B13" s="178"/>
      <c r="D13" s="177"/>
      <c r="E13" s="178"/>
    </row>
    <row r="14" spans="1:6" ht="24.75" customHeight="1" x14ac:dyDescent="0.25">
      <c r="A14" s="177"/>
      <c r="B14" s="178"/>
      <c r="D14" s="177"/>
      <c r="E14" s="178"/>
    </row>
    <row r="15" spans="1:6" ht="24.75" customHeight="1" x14ac:dyDescent="0.25">
      <c r="A15" s="177"/>
      <c r="B15" s="178"/>
      <c r="D15" s="177"/>
      <c r="E15" s="178"/>
    </row>
    <row r="16" spans="1:6" ht="24.75" customHeight="1" x14ac:dyDescent="0.25">
      <c r="A16" s="177"/>
      <c r="B16" s="178"/>
      <c r="D16" s="177"/>
      <c r="E16" s="178"/>
    </row>
    <row r="17" spans="1:5" ht="24.75" customHeight="1" x14ac:dyDescent="0.25">
      <c r="A17" s="177"/>
      <c r="B17" s="178"/>
      <c r="D17" s="177"/>
      <c r="E17" s="178"/>
    </row>
    <row r="18" spans="1:5" ht="24.75" customHeight="1" x14ac:dyDescent="0.25">
      <c r="A18" s="177"/>
      <c r="B18" s="178"/>
      <c r="D18" s="177"/>
      <c r="E18" s="178"/>
    </row>
    <row r="19" spans="1:5" ht="24.75" customHeight="1" x14ac:dyDescent="0.25">
      <c r="A19" s="177"/>
      <c r="B19" s="178"/>
      <c r="D19" s="177"/>
      <c r="E19" s="178"/>
    </row>
    <row r="20" spans="1:5" ht="24.75" customHeight="1" x14ac:dyDescent="0.25">
      <c r="A20" s="177"/>
      <c r="B20" s="178"/>
      <c r="D20" s="177"/>
      <c r="E20" s="178"/>
    </row>
    <row r="21" spans="1:5" ht="16.5" customHeight="1" x14ac:dyDescent="0.25"/>
    <row r="22" spans="1:5" ht="16.5" customHeight="1" x14ac:dyDescent="0.25"/>
    <row r="23" spans="1:5" ht="16.5" customHeight="1" x14ac:dyDescent="0.25"/>
    <row r="24" spans="1:5" ht="16.5" customHeight="1" x14ac:dyDescent="0.25"/>
    <row r="25" spans="1:5" ht="16.5" customHeight="1" x14ac:dyDescent="0.25"/>
    <row r="26" spans="1:5" ht="16.5" customHeight="1" x14ac:dyDescent="0.25"/>
    <row r="27" spans="1:5" ht="16.5" customHeight="1" x14ac:dyDescent="0.25"/>
    <row r="28" spans="1:5" ht="16.5" customHeight="1" x14ac:dyDescent="0.25"/>
    <row r="29" spans="1:5" ht="16.5" customHeight="1" x14ac:dyDescent="0.25"/>
    <row r="30" spans="1:5" ht="16.5" customHeight="1" x14ac:dyDescent="0.25"/>
    <row r="31" spans="1:5" ht="16.5" customHeight="1" x14ac:dyDescent="0.25"/>
    <row r="32" spans="1:5" ht="16.5" customHeight="1" x14ac:dyDescent="0.25"/>
    <row r="33" ht="16.5" customHeight="1" x14ac:dyDescent="0.25"/>
  </sheetData>
  <mergeCells count="4">
    <mergeCell ref="A1:B1"/>
    <mergeCell ref="D1:E1"/>
    <mergeCell ref="A2:B2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verifiche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salaandr</dc:creator>
  <cp:lastModifiedBy>Administrator</cp:lastModifiedBy>
  <cp:lastPrinted>2020-04-24T06:45:04Z</cp:lastPrinted>
  <dcterms:created xsi:type="dcterms:W3CDTF">2017-09-25T07:22:05Z</dcterms:created>
  <dcterms:modified xsi:type="dcterms:W3CDTF">2024-09-27T09:17:50Z</dcterms:modified>
</cp:coreProperties>
</file>